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24226"/>
  <bookViews>
    <workbookView xWindow="39826" yWindow="63796" windowWidth="25820" windowHeight="14020" tabRatio="898" activeTab="0"/>
  </bookViews>
  <sheets>
    <sheet name="Ikäryhmät" sheetId="5" r:id="rId1"/>
    <sheet name="Keski-Pohjanmaa" sheetId="21" r:id="rId2"/>
    <sheet name="Kaustisen sk" sheetId="24" r:id="rId3"/>
    <sheet name="Halsua" sheetId="30" r:id="rId4"/>
    <sheet name="Kaustinen" sheetId="31" r:id="rId5"/>
    <sheet name="Lestijärvi" sheetId="32" r:id="rId6"/>
    <sheet name="Perho" sheetId="33" r:id="rId7"/>
    <sheet name="Toholampi" sheetId="34" r:id="rId8"/>
    <sheet name="Veteli" sheetId="36" r:id="rId9"/>
    <sheet name="Kokkolan sk" sheetId="23" r:id="rId10"/>
    <sheet name="Kannus" sheetId="26" r:id="rId11"/>
    <sheet name="Kokkola" sheetId="27" r:id="rId12"/>
    <sheet name="Taul1" sheetId="6" state="hidden" r:id="rId13"/>
  </sheets>
  <definedNames/>
  <calcPr calcId="191029"/>
  <extLst/>
</workbook>
</file>

<file path=xl/sharedStrings.xml><?xml version="1.0" encoding="utf-8"?>
<sst xmlns="http://schemas.openxmlformats.org/spreadsheetml/2006/main" count="209" uniqueCount="40">
  <si>
    <t>KUNTA</t>
  </si>
  <si>
    <t>217 Kannus - Kannus</t>
  </si>
  <si>
    <t>272 Kokkola - Karleby</t>
  </si>
  <si>
    <t>Kokkolan seutukunta</t>
  </si>
  <si>
    <t>074 Halsua - Halsua</t>
  </si>
  <si>
    <t>236 Kaustinen - Kaustby</t>
  </si>
  <si>
    <t>421 Lestijärvi - Lestijärvi</t>
  </si>
  <si>
    <t>584 Perho - Perho</t>
  </si>
  <si>
    <t>849 Toholampi - Toholampi</t>
  </si>
  <si>
    <t>924 Veteli - Vetil</t>
  </si>
  <si>
    <t>Kaustisen seutukunta</t>
  </si>
  <si>
    <t>Keski-Pohjanmaa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</si>
  <si>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</si>
  <si>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</si>
  <si>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</si>
  <si>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</si>
  <si>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</si>
  <si>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</si>
  <si>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</si>
  <si>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</si>
  <si>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</si>
  <si>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</si>
  <si>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</si>
  <si>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</si>
  <si>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</si>
  <si>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</si>
  <si>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</si>
  <si>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5-9</t>
  </si>
  <si>
    <t>10-14</t>
  </si>
  <si>
    <t>15-19</t>
  </si>
  <si>
    <t>Miehet ja naiset yhteensä ikäryhmittäin</t>
  </si>
  <si>
    <t>Miehet ikäryhmittäin</t>
  </si>
  <si>
    <t>Naiset ikäryhmittäin</t>
  </si>
  <si>
    <t>Yhteensä</t>
  </si>
  <si>
    <t>Lähde: Tilastokeskus</t>
  </si>
  <si>
    <t>95-99</t>
  </si>
  <si>
    <t>100-</t>
  </si>
  <si>
    <t>100+</t>
  </si>
  <si>
    <t>1-4</t>
  </si>
  <si>
    <t>Väestön ikärakenne kunnittain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</si>
</sst>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.45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1" xfId="0" applyBorder="1" applyAlignment="1">
      <alignment horizontal="left" wrapText="1"/>
    </xf>
    <xf numFmtId="0" fontId="0" fillId="0" borderId="0" xfId="0" applyBorder="1"/>
    <xf numFmtId="0" fontId="1" fillId="0" borderId="2" xfId="0" applyFont="1" applyBorder="1"/>
    <xf numFmtId="0" fontId="2" fillId="0" borderId="3" xfId="0" applyFont="1" applyBorder="1"/>
    <xf numFmtId="0" fontId="0" fillId="0" borderId="3" xfId="0" applyBorder="1"/>
    <xf numFmtId="0" fontId="2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" fontId="2" fillId="0" borderId="0" xfId="0" applyNumberFormat="1" applyFont="1" applyBorder="1" quotePrefix="1"/>
    <xf numFmtId="0" fontId="2" fillId="0" borderId="0" xfId="0" applyFont="1" applyBorder="1" quotePrefix="1"/>
    <xf numFmtId="0" fontId="0" fillId="0" borderId="0" xfId="0" applyFont="1"/>
    <xf numFmtId="0" fontId="0" fillId="0" borderId="0" xfId="0" applyNumberFormat="1" applyFont="1" applyBorder="1"/>
    <xf numFmtId="0" fontId="0" fillId="0" borderId="1" xfId="0" applyFont="1" applyBorder="1" applyAlignment="1">
      <alignment horizontal="left" vertical="center" wrapText="1"/>
    </xf>
    <xf numFmtId="0" fontId="5" fillId="2" borderId="4" xfId="20" applyFont="1" applyBorder="1"/>
    <xf numFmtId="0" fontId="5" fillId="3" borderId="4" xfId="21" applyFont="1" applyBorder="1"/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/>
    </xf>
    <xf numFmtId="0" fontId="5" fillId="2" borderId="4" xfId="20" applyFont="1" applyBorder="1" applyAlignment="1">
      <alignment horizontal="right" wrapText="1"/>
    </xf>
    <xf numFmtId="0" fontId="5" fillId="3" borderId="4" xfId="21" applyFont="1" applyBorder="1" applyAlignment="1">
      <alignment horizontal="righ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right" wrapText="1"/>
    </xf>
    <xf numFmtId="0" fontId="0" fillId="0" borderId="6" xfId="0" applyBorder="1"/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/>
    <xf numFmtId="0" fontId="2" fillId="0" borderId="7" xfId="0" applyFont="1" applyBorder="1"/>
    <xf numFmtId="0" fontId="0" fillId="0" borderId="3" xfId="0" applyFont="1" applyBorder="1"/>
    <xf numFmtId="0" fontId="0" fillId="0" borderId="7" xfId="0" applyFont="1" applyBorder="1"/>
    <xf numFmtId="0" fontId="0" fillId="0" borderId="8" xfId="0" applyBorder="1"/>
    <xf numFmtId="0" fontId="0" fillId="0" borderId="9" xfId="0" applyBorder="1"/>
    <xf numFmtId="0" fontId="2" fillId="4" borderId="10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right" wrapText="1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11" xfId="0" applyFont="1" applyFill="1" applyBorder="1"/>
    <xf numFmtId="0" fontId="0" fillId="0" borderId="0" xfId="0" applyFont="1" applyBorder="1" applyAlignment="1">
      <alignment horizontal="right" vertical="center" wrapText="1"/>
    </xf>
    <xf numFmtId="0" fontId="0" fillId="0" borderId="8" xfId="0" applyNumberFormat="1" applyFont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/>
    <xf numFmtId="1" fontId="0" fillId="0" borderId="0" xfId="0" applyNumberFormat="1" applyFont="1" applyBorder="1" quotePrefix="1"/>
    <xf numFmtId="0" fontId="0" fillId="0" borderId="0" xfId="0" applyFont="1" applyBorder="1" quotePrefix="1"/>
    <xf numFmtId="0" fontId="0" fillId="0" borderId="0" xfId="0" applyFont="1" applyBorder="1"/>
    <xf numFmtId="0" fontId="0" fillId="0" borderId="8" xfId="0" applyFont="1" applyBorder="1"/>
    <xf numFmtId="0" fontId="0" fillId="0" borderId="6" xfId="0" applyNumberFormat="1" applyFont="1" applyBorder="1"/>
    <xf numFmtId="0" fontId="0" fillId="0" borderId="9" xfId="0" applyNumberFormat="1" applyFont="1" applyBorder="1"/>
    <xf numFmtId="0" fontId="2" fillId="0" borderId="0" xfId="0" applyFont="1"/>
    <xf numFmtId="1" fontId="2" fillId="4" borderId="6" xfId="0" applyNumberFormat="1" applyFont="1" applyFill="1" applyBorder="1" applyAlignment="1" quotePrefix="1">
      <alignment horizontal="right"/>
    </xf>
    <xf numFmtId="0" fontId="2" fillId="4" borderId="6" xfId="0" applyFont="1" applyFill="1" applyBorder="1" applyAlignment="1" quotePrefix="1">
      <alignment horizontal="right"/>
    </xf>
    <xf numFmtId="0" fontId="2" fillId="4" borderId="6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5" fillId="2" borderId="11" xfId="20" applyFont="1" applyBorder="1"/>
    <xf numFmtId="0" fontId="5" fillId="3" borderId="10" xfId="21" applyFont="1" applyBorder="1" applyAlignment="1">
      <alignment horizontal="left" wrapText="1"/>
    </xf>
    <xf numFmtId="0" fontId="5" fillId="3" borderId="11" xfId="21" applyFont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5" fillId="2" borderId="10" xfId="2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0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" fontId="2" fillId="4" borderId="6" xfId="0" applyNumberFormat="1" applyFont="1" applyFill="1" applyBorder="1" applyAlignment="1" quotePrefix="1">
      <alignment horizontal="right"/>
    </xf>
    <xf numFmtId="0" fontId="2" fillId="0" borderId="0" xfId="0" applyNumberFormat="1" applyFont="1" applyBorder="1" applyAlignment="1" quotePrefix="1">
      <alignment horizontal="right"/>
    </xf>
    <xf numFmtId="1" fontId="2" fillId="0" borderId="0" xfId="0" applyNumberFormat="1" applyFont="1" applyBorder="1" applyAlignment="1" quotePrefix="1">
      <alignment horizontal="right"/>
    </xf>
    <xf numFmtId="0" fontId="0" fillId="0" borderId="3" xfId="0" applyBorder="1" applyAlignment="1">
      <alignment horizontal="right"/>
    </xf>
    <xf numFmtId="0" fontId="0" fillId="0" borderId="3" xfId="0" applyFont="1" applyBorder="1" applyAlignment="1" quotePrefix="1">
      <alignment horizontal="right"/>
    </xf>
    <xf numFmtId="0" fontId="2" fillId="0" borderId="0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 % - Aksentti1" xfId="20"/>
    <cellStyle name="40 % - Aksentti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worksheet" Target="work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 ikärakenne sukupuolen mukaan 31.12.2021</a:t>
            </a:r>
          </a:p>
        </c:rich>
      </c:tx>
      <c:layout>
        <c:manualLayout>
          <c:xMode val="edge"/>
          <c:yMode val="edge"/>
          <c:x val="0.272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"/>
          <c:y val="0.10075"/>
          <c:w val="0.92925"/>
          <c:h val="0.819"/>
        </c:manualLayout>
      </c:layout>
      <c:barChart>
        <c:barDir val="bar"/>
        <c:grouping val="clustered"/>
        <c:varyColors val="0"/>
        <c:ser>
          <c:idx val="1"/>
          <c:order val="0"/>
          <c:tx>
            <c:v>Naiset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Taul1!$B$37:$V$37</c:f>
              <c:numCache/>
            </c:numRef>
          </c:val>
        </c:ser>
        <c:ser>
          <c:idx val="0"/>
          <c:order val="1"/>
          <c:tx>
            <c:v>Miehet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Taul1!$B$21:$V$21</c:f>
              <c:numCache/>
            </c:numRef>
          </c:val>
        </c:ser>
        <c:overlap val="100"/>
        <c:gapWidth val="0"/>
        <c:axId val="36997222"/>
        <c:axId val="64539543"/>
      </c:barChart>
      <c:catAx>
        <c:axId val="369972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64539543"/>
        <c:crosses val="autoZero"/>
        <c:auto val="1"/>
        <c:lblOffset val="0"/>
        <c:tickLblSkip val="1"/>
        <c:noMultiLvlLbl val="0"/>
      </c:catAx>
      <c:valAx>
        <c:axId val="64539543"/>
        <c:scaling>
          <c:orientation val="minMax"/>
          <c:min val="-3000"/>
        </c:scaling>
        <c:axPos val="b"/>
        <c:majorGridlines/>
        <c:minorGridlines/>
        <c:delete val="0"/>
        <c:numFmt formatCode="#,##0;#,##0" sourceLinked="0"/>
        <c:majorTickMark val="out"/>
        <c:minorTickMark val="none"/>
        <c:tickLblPos val="nextTo"/>
        <c:crossAx val="36997222"/>
        <c:crosses val="autoZero"/>
        <c:crossBetween val="between"/>
        <c:dispUnits/>
        <c:majorUnit val="500"/>
      </c:valAx>
    </c:plotArea>
    <c:legend>
      <c:legendPos val="r"/>
      <c:layout>
        <c:manualLayout>
          <c:xMode val="edge"/>
          <c:yMode val="edge"/>
          <c:x val="0.45575"/>
          <c:y val="0.0655"/>
          <c:w val="0.11925"/>
          <c:h val="0.036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Kannuksen ikärakenne sukupuolen mukaan 31.12.2021</a:t>
            </a:r>
          </a:p>
        </c:rich>
      </c:tx>
      <c:layout>
        <c:manualLayout>
          <c:xMode val="edge"/>
          <c:yMode val="edge"/>
          <c:x val="0.29275"/>
          <c:y val="0.02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"/>
          <c:y val="0.1215"/>
          <c:w val="0.9265"/>
          <c:h val="0.819"/>
        </c:manualLayout>
      </c:layout>
      <c:barChart>
        <c:barDir val="bar"/>
        <c:grouping val="clustered"/>
        <c:varyColors val="0"/>
        <c:ser>
          <c:idx val="1"/>
          <c:order val="0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Taul1!$B$46:$V$46</c:f>
              <c:numCache/>
            </c:numRef>
          </c:val>
        </c:ser>
        <c:ser>
          <c:idx val="0"/>
          <c:order val="1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Taul1!$B$30:$V$30</c:f>
              <c:numCache/>
            </c:numRef>
          </c:val>
        </c:ser>
        <c:overlap val="100"/>
        <c:gapWidth val="0"/>
        <c:axId val="60454944"/>
        <c:axId val="7223585"/>
      </c:barChart>
      <c:catAx>
        <c:axId val="604549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7223585"/>
        <c:crosses val="autoZero"/>
        <c:auto val="1"/>
        <c:lblOffset val="0"/>
        <c:tickLblSkip val="1"/>
        <c:noMultiLvlLbl val="0"/>
      </c:catAx>
      <c:valAx>
        <c:axId val="7223585"/>
        <c:scaling>
          <c:orientation val="minMax"/>
          <c:min val="-250"/>
        </c:scaling>
        <c:axPos val="b"/>
        <c:majorGridlines/>
        <c:minorGridlines/>
        <c:delete val="0"/>
        <c:numFmt formatCode="#,##0;#,##0" sourceLinked="0"/>
        <c:majorTickMark val="out"/>
        <c:minorTickMark val="none"/>
        <c:tickLblPos val="nextTo"/>
        <c:crossAx val="6045494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515"/>
          <c:y val="0.07925"/>
          <c:w val="0.11925"/>
          <c:h val="0.036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ikärakenne sukupuolen mukaan 31.12.2021</a:t>
            </a:r>
          </a:p>
        </c:rich>
      </c:tx>
      <c:layout>
        <c:manualLayout>
          <c:xMode val="edge"/>
          <c:yMode val="edge"/>
          <c:x val="0.318"/>
          <c:y val="0.02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"/>
          <c:y val="0.11925"/>
          <c:w val="0.922"/>
          <c:h val="0.81675"/>
        </c:manualLayout>
      </c:layout>
      <c:barChart>
        <c:barDir val="bar"/>
        <c:grouping val="clustered"/>
        <c:varyColors val="0"/>
        <c:ser>
          <c:idx val="1"/>
          <c:order val="0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Taul1!$B$47:$V$47</c:f>
              <c:numCache/>
            </c:numRef>
          </c:val>
        </c:ser>
        <c:ser>
          <c:idx val="0"/>
          <c:order val="1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Taul1!$B$31:$V$31</c:f>
              <c:numCache/>
            </c:numRef>
          </c:val>
        </c:ser>
        <c:overlap val="100"/>
        <c:gapWidth val="0"/>
        <c:axId val="65012266"/>
        <c:axId val="48239483"/>
      </c:barChart>
      <c:catAx>
        <c:axId val="650122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48239483"/>
        <c:crosses val="autoZero"/>
        <c:auto val="1"/>
        <c:lblOffset val="0"/>
        <c:tickLblSkip val="1"/>
        <c:noMultiLvlLbl val="0"/>
      </c:catAx>
      <c:valAx>
        <c:axId val="48239483"/>
        <c:scaling>
          <c:orientation val="minMax"/>
          <c:max val="2000"/>
        </c:scaling>
        <c:axPos val="b"/>
        <c:majorGridlines/>
        <c:minorGridlines/>
        <c:delete val="0"/>
        <c:numFmt formatCode="#,##0;#,##0" sourceLinked="0"/>
        <c:majorTickMark val="out"/>
        <c:minorTickMark val="none"/>
        <c:tickLblPos val="nextTo"/>
        <c:crossAx val="6501226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525"/>
          <c:y val="0.08425"/>
          <c:w val="0.11925"/>
          <c:h val="0.036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seudun ikärakenne sukupuolen mukaan 31.12.2021</a:t>
            </a:r>
          </a:p>
        </c:rich>
      </c:tx>
      <c:layout>
        <c:manualLayout>
          <c:xMode val="edge"/>
          <c:yMode val="edge"/>
          <c:x val="0.24975"/>
          <c:y val="0.01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"/>
          <c:y val="0.105"/>
          <c:w val="0.925"/>
          <c:h val="0.821"/>
        </c:manualLayout>
      </c:layout>
      <c:barChart>
        <c:barDir val="bar"/>
        <c:grouping val="clustered"/>
        <c:varyColors val="0"/>
        <c:ser>
          <c:idx val="1"/>
          <c:order val="0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Taul1!$B$38:$V$38</c:f>
              <c:numCache/>
            </c:numRef>
          </c:val>
        </c:ser>
        <c:ser>
          <c:idx val="0"/>
          <c:order val="1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Taul1!$B$22:$V$22</c:f>
              <c:numCache/>
            </c:numRef>
          </c:val>
        </c:ser>
        <c:overlap val="100"/>
        <c:gapWidth val="0"/>
        <c:axId val="43984976"/>
        <c:axId val="60320465"/>
      </c:barChart>
      <c:catAx>
        <c:axId val="439849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60320465"/>
        <c:crosses val="autoZero"/>
        <c:auto val="1"/>
        <c:lblOffset val="0"/>
        <c:tickLblSkip val="1"/>
        <c:noMultiLvlLbl val="0"/>
      </c:catAx>
      <c:valAx>
        <c:axId val="60320465"/>
        <c:scaling>
          <c:orientation val="minMax"/>
          <c:min val="-800"/>
        </c:scaling>
        <c:axPos val="b"/>
        <c:majorGridlines/>
        <c:minorGridlines/>
        <c:delete val="0"/>
        <c:numFmt formatCode="#,##0;#,##0" sourceLinked="0"/>
        <c:majorTickMark val="out"/>
        <c:minorTickMark val="none"/>
        <c:tickLblPos val="nextTo"/>
        <c:crossAx val="43984976"/>
        <c:crosses val="autoZero"/>
        <c:crossBetween val="between"/>
        <c:dispUnits/>
        <c:minorUnit val="100"/>
      </c:valAx>
    </c:plotArea>
    <c:legend>
      <c:legendPos val="r"/>
      <c:layout>
        <c:manualLayout>
          <c:xMode val="edge"/>
          <c:yMode val="edge"/>
          <c:x val="0.4525"/>
          <c:y val="0.0705"/>
          <c:w val="0.11925"/>
          <c:h val="0.036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Halsuan ikärakenne sukupuolen mukaan 31.12.2021</a:t>
            </a:r>
          </a:p>
        </c:rich>
      </c:tx>
      <c:layout>
        <c:manualLayout>
          <c:xMode val="edge"/>
          <c:yMode val="edge"/>
          <c:x val="0.3265"/>
          <c:y val="0.01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"/>
          <c:y val="0.11725"/>
          <c:w val="0.92775"/>
          <c:h val="0.79625"/>
        </c:manualLayout>
      </c:layout>
      <c:barChart>
        <c:barDir val="bar"/>
        <c:grouping val="clustered"/>
        <c:varyColors val="0"/>
        <c:ser>
          <c:idx val="1"/>
          <c:order val="0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Taul1!$B$39:$V$39</c:f>
              <c:numCache/>
            </c:numRef>
          </c:val>
        </c:ser>
        <c:ser>
          <c:idx val="0"/>
          <c:order val="1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Taul1!$B$23:$V$23</c:f>
              <c:numCache/>
            </c:numRef>
          </c:val>
        </c:ser>
        <c:overlap val="100"/>
        <c:gapWidth val="0"/>
        <c:axId val="6013274"/>
        <c:axId val="54119467"/>
      </c:barChart>
      <c:catAx>
        <c:axId val="60132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54119467"/>
        <c:crosses val="autoZero"/>
        <c:auto val="1"/>
        <c:lblOffset val="0"/>
        <c:tickLblSkip val="1"/>
        <c:noMultiLvlLbl val="0"/>
      </c:catAx>
      <c:valAx>
        <c:axId val="54119467"/>
        <c:scaling>
          <c:orientation val="minMax"/>
          <c:max val="70"/>
        </c:scaling>
        <c:axPos val="b"/>
        <c:majorGridlines/>
        <c:minorGridlines/>
        <c:delete val="0"/>
        <c:numFmt formatCode="#,##0;#,##0" sourceLinked="0"/>
        <c:majorTickMark val="out"/>
        <c:minorTickMark val="none"/>
        <c:tickLblPos val="nextTo"/>
        <c:crossAx val="6013274"/>
        <c:crosses val="autoZero"/>
        <c:crossBetween val="between"/>
        <c:dispUnits/>
        <c:majorUnit val="10"/>
        <c:minorUnit val="5"/>
      </c:valAx>
    </c:plotArea>
    <c:legend>
      <c:legendPos val="r"/>
      <c:layout>
        <c:manualLayout>
          <c:xMode val="edge"/>
          <c:yMode val="edge"/>
          <c:x val="0.45575"/>
          <c:y val="0.083"/>
          <c:w val="0.11925"/>
          <c:h val="0.036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ikärakenne sukupuolen mukaan 31.12.2021</a:t>
            </a:r>
          </a:p>
        </c:rich>
      </c:tx>
      <c:layout>
        <c:manualLayout>
          <c:xMode val="edge"/>
          <c:yMode val="edge"/>
          <c:x val="0.31075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"/>
          <c:y val="0.11525"/>
          <c:w val="0.92775"/>
          <c:h val="0.819"/>
        </c:manualLayout>
      </c:layout>
      <c:barChart>
        <c:barDir val="bar"/>
        <c:grouping val="clustered"/>
        <c:varyColors val="0"/>
        <c:ser>
          <c:idx val="1"/>
          <c:order val="0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Taul1!$B$40:$V$40</c:f>
              <c:numCache/>
            </c:numRef>
          </c:val>
        </c:ser>
        <c:ser>
          <c:idx val="0"/>
          <c:order val="1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Taul1!$B$24:$V$24</c:f>
              <c:numCache/>
            </c:numRef>
          </c:val>
        </c:ser>
        <c:overlap val="100"/>
        <c:gapWidth val="0"/>
        <c:axId val="17313156"/>
        <c:axId val="21600677"/>
      </c:barChart>
      <c:catAx>
        <c:axId val="173131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21600677"/>
        <c:crosses val="autoZero"/>
        <c:auto val="1"/>
        <c:lblOffset val="0"/>
        <c:tickLblSkip val="1"/>
        <c:noMultiLvlLbl val="0"/>
      </c:catAx>
      <c:valAx>
        <c:axId val="21600677"/>
        <c:scaling>
          <c:orientation val="minMax"/>
        </c:scaling>
        <c:axPos val="b"/>
        <c:majorGridlines/>
        <c:minorGridlines/>
        <c:delete val="0"/>
        <c:numFmt formatCode="#,##0;#,##0" sourceLinked="0"/>
        <c:majorTickMark val="out"/>
        <c:minorTickMark val="none"/>
        <c:tickLblPos val="nextTo"/>
        <c:crossAx val="1731315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54"/>
          <c:y val="0.07425"/>
          <c:w val="0.11925"/>
          <c:h val="0.036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Lestijärven ikärakenne sukupuolen mukaan 31.12.2021</a:t>
            </a:r>
          </a:p>
        </c:rich>
      </c:tx>
      <c:layout>
        <c:manualLayout>
          <c:xMode val="edge"/>
          <c:yMode val="edge"/>
          <c:x val="0.3025"/>
          <c:y val="0.01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"/>
          <c:y val="0.111"/>
          <c:w val="0.9265"/>
          <c:h val="0.821"/>
        </c:manualLayout>
      </c:layout>
      <c:barChart>
        <c:barDir val="bar"/>
        <c:grouping val="clustered"/>
        <c:varyColors val="0"/>
        <c:ser>
          <c:idx val="1"/>
          <c:order val="0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Taul1!$B$41:$V$41</c:f>
              <c:numCache/>
            </c:numRef>
          </c:val>
        </c:ser>
        <c:ser>
          <c:idx val="0"/>
          <c:order val="1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Taul1!$B$25:$V$25</c:f>
              <c:numCache/>
            </c:numRef>
          </c:val>
        </c:ser>
        <c:overlap val="100"/>
        <c:gapWidth val="0"/>
        <c:axId val="60188366"/>
        <c:axId val="4824383"/>
      </c:barChart>
      <c:catAx>
        <c:axId val="601883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4824383"/>
        <c:crosses val="autoZero"/>
        <c:auto val="1"/>
        <c:lblOffset val="0"/>
        <c:tickLblSkip val="1"/>
        <c:noMultiLvlLbl val="0"/>
      </c:catAx>
      <c:valAx>
        <c:axId val="4824383"/>
        <c:scaling>
          <c:orientation val="minMax"/>
        </c:scaling>
        <c:axPos val="b"/>
        <c:majorGridlines/>
        <c:minorGridlines/>
        <c:delete val="0"/>
        <c:numFmt formatCode="#,##0;#,##0" sourceLinked="0"/>
        <c:majorTickMark val="out"/>
        <c:minorTickMark val="none"/>
        <c:tickLblPos val="nextTo"/>
        <c:crossAx val="60188366"/>
        <c:crosses val="autoZero"/>
        <c:crossBetween val="between"/>
        <c:dispUnits/>
        <c:minorUnit val="10"/>
      </c:valAx>
    </c:plotArea>
    <c:legend>
      <c:legendPos val="r"/>
      <c:layout>
        <c:manualLayout>
          <c:xMode val="edge"/>
          <c:yMode val="edge"/>
          <c:x val="0.4575"/>
          <c:y val="0.0755"/>
          <c:w val="0.11925"/>
          <c:h val="0.036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Perhon ikärakenne sukupuolen mukaan 31.12.2021</a:t>
            </a:r>
          </a:p>
        </c:rich>
      </c:tx>
      <c:layout>
        <c:manualLayout>
          <c:xMode val="edge"/>
          <c:yMode val="edge"/>
          <c:x val="0.30725"/>
          <c:y val="0.02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"/>
          <c:y val="0.1275"/>
          <c:w val="0.925"/>
          <c:h val="0.81775"/>
        </c:manualLayout>
      </c:layout>
      <c:barChart>
        <c:barDir val="bar"/>
        <c:grouping val="clustered"/>
        <c:varyColors val="0"/>
        <c:ser>
          <c:idx val="1"/>
          <c:order val="0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Taul1!$B$42:$V$42</c:f>
              <c:numCache/>
            </c:numRef>
          </c:val>
        </c:ser>
        <c:ser>
          <c:idx val="0"/>
          <c:order val="1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Taul1!$B$26:$V$26</c:f>
              <c:numCache/>
            </c:numRef>
          </c:val>
        </c:ser>
        <c:overlap val="100"/>
        <c:gapWidth val="0"/>
        <c:axId val="43419448"/>
        <c:axId val="55230713"/>
      </c:barChart>
      <c:catAx>
        <c:axId val="434194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55230713"/>
        <c:crosses val="autoZero"/>
        <c:auto val="1"/>
        <c:lblOffset val="0"/>
        <c:tickLblSkip val="1"/>
        <c:noMultiLvlLbl val="0"/>
      </c:catAx>
      <c:valAx>
        <c:axId val="55230713"/>
        <c:scaling>
          <c:orientation val="minMax"/>
          <c:min val="-150"/>
        </c:scaling>
        <c:axPos val="b"/>
        <c:majorGridlines/>
        <c:minorGridlines/>
        <c:delete val="0"/>
        <c:numFmt formatCode="#,##0;#,##0" sourceLinked="0"/>
        <c:majorTickMark val="out"/>
        <c:minorTickMark val="none"/>
        <c:tickLblPos val="nextTo"/>
        <c:crossAx val="4341944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525"/>
          <c:y val="0.09275"/>
          <c:w val="0.11925"/>
          <c:h val="0.036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Toholammin ikärakenne sukupuolen mukaan 31.12.2021</a:t>
            </a:r>
          </a:p>
        </c:rich>
      </c:tx>
      <c:layout>
        <c:manualLayout>
          <c:xMode val="edge"/>
          <c:yMode val="edge"/>
          <c:x val="0.30075"/>
          <c:y val="0.02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"/>
          <c:y val="0.109"/>
          <c:w val="0.92925"/>
          <c:h val="0.83125"/>
        </c:manualLayout>
      </c:layout>
      <c:barChart>
        <c:barDir val="bar"/>
        <c:grouping val="clustered"/>
        <c:varyColors val="0"/>
        <c:ser>
          <c:idx val="1"/>
          <c:order val="0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Taul1!$B$43:$V$43</c:f>
              <c:numCache/>
            </c:numRef>
          </c:val>
        </c:ser>
        <c:ser>
          <c:idx val="0"/>
          <c:order val="1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Taul1!$B$27:$V$27</c:f>
              <c:numCache/>
            </c:numRef>
          </c:val>
        </c:ser>
        <c:overlap val="100"/>
        <c:gapWidth val="0"/>
        <c:axId val="27314370"/>
        <c:axId val="44502739"/>
      </c:barChart>
      <c:catAx>
        <c:axId val="273143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44502739"/>
        <c:crosses val="autoZero"/>
        <c:auto val="1"/>
        <c:lblOffset val="0"/>
        <c:tickLblSkip val="1"/>
        <c:noMultiLvlLbl val="0"/>
      </c:catAx>
      <c:valAx>
        <c:axId val="44502739"/>
        <c:scaling>
          <c:orientation val="minMax"/>
          <c:max val="180"/>
        </c:scaling>
        <c:axPos val="b"/>
        <c:majorGridlines/>
        <c:minorGridlines/>
        <c:delete val="0"/>
        <c:numFmt formatCode="#,##0;#,##0" sourceLinked="0"/>
        <c:majorTickMark val="out"/>
        <c:minorTickMark val="none"/>
        <c:tickLblPos val="nextTo"/>
        <c:crossAx val="27314370"/>
        <c:crosses val="autoZero"/>
        <c:crossBetween val="between"/>
        <c:dispUnits/>
        <c:majorUnit val="20"/>
        <c:minorUnit val="10"/>
      </c:valAx>
    </c:plotArea>
    <c:legend>
      <c:legendPos val="r"/>
      <c:layout>
        <c:manualLayout>
          <c:xMode val="edge"/>
          <c:yMode val="edge"/>
          <c:x val="0.46075"/>
          <c:y val="0.07175"/>
          <c:w val="0.11925"/>
          <c:h val="0.036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Vetelin ikärakenne sukupuolen mukaan 31.12.2021</a:t>
            </a:r>
          </a:p>
        </c:rich>
      </c:tx>
      <c:layout>
        <c:manualLayout>
          <c:xMode val="edge"/>
          <c:yMode val="edge"/>
          <c:x val="0.314"/>
          <c:y val="0.02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"/>
          <c:y val="0.11325"/>
          <c:w val="0.9265"/>
          <c:h val="0.825"/>
        </c:manualLayout>
      </c:layout>
      <c:barChart>
        <c:barDir val="bar"/>
        <c:grouping val="clustered"/>
        <c:varyColors val="0"/>
        <c:ser>
          <c:idx val="1"/>
          <c:order val="0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Taul1!$B$44:$V$44</c:f>
              <c:numCache/>
            </c:numRef>
          </c:val>
        </c:ser>
        <c:ser>
          <c:idx val="0"/>
          <c:order val="1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Taul1!$B$28:$V$28</c:f>
              <c:numCache/>
            </c:numRef>
          </c:val>
        </c:ser>
        <c:overlap val="100"/>
        <c:gapWidth val="0"/>
        <c:axId val="64980332"/>
        <c:axId val="47952077"/>
      </c:barChart>
      <c:catAx>
        <c:axId val="649803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47952077"/>
        <c:crosses val="autoZero"/>
        <c:auto val="1"/>
        <c:lblOffset val="0"/>
        <c:tickLblSkip val="1"/>
        <c:noMultiLvlLbl val="0"/>
      </c:catAx>
      <c:valAx>
        <c:axId val="47952077"/>
        <c:scaling>
          <c:orientation val="minMax"/>
          <c:max val="180"/>
          <c:min val="-180"/>
        </c:scaling>
        <c:axPos val="b"/>
        <c:majorGridlines/>
        <c:minorGridlines/>
        <c:delete val="0"/>
        <c:numFmt formatCode="#,##0;#,##0" sourceLinked="0"/>
        <c:majorTickMark val="out"/>
        <c:minorTickMark val="none"/>
        <c:tickLblPos val="nextTo"/>
        <c:crossAx val="64980332"/>
        <c:crosses val="autoZero"/>
        <c:crossBetween val="between"/>
        <c:dispUnits/>
        <c:majorUnit val="20"/>
        <c:minorUnit val="10"/>
      </c:valAx>
    </c:plotArea>
    <c:legend>
      <c:legendPos val="r"/>
      <c:layout>
        <c:manualLayout>
          <c:xMode val="edge"/>
          <c:yMode val="edge"/>
          <c:x val="0.4515"/>
          <c:y val="0.0755"/>
          <c:w val="0.11925"/>
          <c:h val="0.036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seudun ikärakenne sukupuolen mukaan 31.12.2021</a:t>
            </a:r>
          </a:p>
        </c:rich>
      </c:tx>
      <c:layout>
        <c:manualLayout>
          <c:xMode val="edge"/>
          <c:yMode val="edge"/>
          <c:x val="0.24475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"/>
          <c:y val="0.11525"/>
          <c:w val="0.92075"/>
          <c:h val="0.819"/>
        </c:manualLayout>
      </c:layout>
      <c:barChart>
        <c:barDir val="bar"/>
        <c:grouping val="clustered"/>
        <c:varyColors val="0"/>
        <c:ser>
          <c:idx val="1"/>
          <c:order val="0"/>
          <c:tx>
            <c:v>Naiset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Taul1!$B$45:$V$45</c:f>
              <c:numCache/>
            </c:numRef>
          </c:val>
        </c:ser>
        <c:ser>
          <c:idx val="0"/>
          <c:order val="1"/>
          <c:tx>
            <c:v>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Taul1!$B$20:$V$20</c:f>
              <c:strCache/>
            </c:strRef>
          </c:cat>
          <c:val>
            <c:numRef>
              <c:f>Taul1!$B$29:$V$29</c:f>
              <c:numCache/>
            </c:numRef>
          </c:val>
        </c:ser>
        <c:overlap val="100"/>
        <c:gapWidth val="0"/>
        <c:axId val="28915510"/>
        <c:axId val="58912999"/>
      </c:barChart>
      <c:catAx>
        <c:axId val="289155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58912999"/>
        <c:crosses val="autoZero"/>
        <c:auto val="1"/>
        <c:lblOffset val="0"/>
        <c:tickLblSkip val="1"/>
        <c:noMultiLvlLbl val="0"/>
      </c:catAx>
      <c:valAx>
        <c:axId val="58912999"/>
        <c:scaling>
          <c:orientation val="minMax"/>
        </c:scaling>
        <c:axPos val="b"/>
        <c:majorGridlines/>
        <c:minorGridlines/>
        <c:delete val="0"/>
        <c:numFmt formatCode="#,##0;#,##0" sourceLinked="0"/>
        <c:majorTickMark val="out"/>
        <c:minorTickMark val="none"/>
        <c:tickLblPos val="nextTo"/>
        <c:crossAx val="2891551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49"/>
          <c:y val="0.07425"/>
          <c:w val="0.11925"/>
          <c:h val="0.036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 zoomToFit="1"/>
  </sheetViews>
  <pageMargins left="0.7874015748031497" right="0.7874015748031497" top="0.5905511811023623" bottom="0.7874015748031497" header="0.2362204724409449" footer="0.35433070866141736"/>
  <pageSetup firstPageNumber="1" useFirstPageNumber="1" horizontalDpi="300" verticalDpi="300" orientation="landscape" paperSize="9"/>
  <headerFooter>
    <oddFooter>&amp;LLähde: Tilastokeskus
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5" zoomToFit="1"/>
  </sheetViews>
  <pageMargins left="0.7874015748031497" right="0.7874015748031497" top="0.5905511811023623" bottom="0.7874015748031497" header="0.2362204724409449" footer="0.35433070866141736"/>
  <pageSetup firstPageNumber="1" useFirstPageNumber="1" horizontalDpi="300" verticalDpi="300" orientation="landscape" paperSize="9"/>
  <headerFooter>
    <oddFooter>&amp;LLähde: Tilastokeskus&amp;RKeski-Pohjanmaan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5" zoomToFit="1"/>
  </sheetViews>
  <pageMargins left="0.7874015748031497" right="0.7874015748031497" top="0.5905511811023623" bottom="0.7874015748031497" header="0.2362204724409449" footer="0.35433070866141736"/>
  <pageSetup firstPageNumber="1" useFirstPageNumber="1" horizontalDpi="300" verticalDpi="3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5" zoomToFit="1"/>
  </sheetViews>
  <pageMargins left="0.7874015748031497" right="0.7874015748031497" top="0.5905511811023623" bottom="0.7874015748031497" header="0.2362204724409449" footer="0.35433070866141736"/>
  <pageSetup firstPageNumber="1" useFirstPageNumber="1" horizontalDpi="300" verticalDpi="300" orientation="landscape" paperSize="9"/>
  <headerFooter>
    <oddFooter>&amp;LLähde: Tilastokeskus&amp;RKeski-Pohjanmaan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5" zoomToFit="1"/>
  </sheetViews>
  <pageMargins left="0.7874015748031497" right="0.7874015748031497" top="0.5905511811023623" bottom="0.7874015748031497" header="0.2362204724409449" footer="0.35433070866141736"/>
  <pageSetup firstPageNumber="1" useFirstPageNumber="1" horizontalDpi="300" verticalDpi="300" orientation="landscape" paperSize="9"/>
  <headerFooter>
    <oddFooter>&amp;LLähde: Tilastokeskus&amp;RKeski-Pohjanmaan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5" zoomToFit="1"/>
  </sheetViews>
  <pageMargins left="0.7874015748031497" right="0.7874015748031497" top="0.5905511811023623" bottom="0.7874015748031497" header="0.2362204724409449" footer="0.35433070866141736"/>
  <pageSetup firstPageNumber="1" useFirstPageNumber="1" horizontalDpi="300" verticalDpi="300" orientation="landscape" paperSize="9"/>
  <headerFooter>
    <oddFooter>&amp;LLähde: Tilastokeskus&amp;RKeski-Pohjanmaan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5" zoomToFit="1"/>
  </sheetViews>
  <pageMargins left="0.7874015748031497" right="0.7874015748031497" top="0.5905511811023623" bottom="0.7874015748031497" header="0.2362204724409449" footer="0.35433070866141736"/>
  <pageSetup firstPageNumber="1" useFirstPageNumber="1" horizontalDpi="300" verticalDpi="300" orientation="landscape" paperSize="9"/>
  <headerFooter>
    <oddFooter>&amp;LLähde: Tilastokeskus&amp;RKeski-Pohjanmaan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5" zoomToFit="1"/>
  </sheetViews>
  <pageMargins left="0.7874015748031497" right="0.7874015748031497" top="0.5905511811023623" bottom="0.7874015748031497" header="0.2362204724409449" footer="0.35433070866141736"/>
  <pageSetup firstPageNumber="1" useFirstPageNumber="1" horizontalDpi="300" verticalDpi="300" orientation="landscape" paperSize="9"/>
  <headerFooter>
    <oddFooter>&amp;LLähde: Tilastokeskus&amp;RKeski-Pohjanmaan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5" zoomToFit="1"/>
  </sheetViews>
  <pageMargins left="0.7874015748031497" right="0.7874015748031497" top="0.5905511811023623" bottom="0.7874015748031497" header="0.2362204724409449" footer="0.35433070866141736"/>
  <pageSetup firstPageNumber="1" useFirstPageNumber="1" horizontalDpi="300" verticalDpi="300" orientation="landscape" paperSize="9"/>
  <headerFooter>
    <oddFooter>&amp;LLähde: Tilastokeskus&amp;RKeski-Pohjanmaan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5" zoomToFit="1"/>
  </sheetViews>
  <pageMargins left="0.7874015748031497" right="0.7874015748031497" top="0.5905511811023623" bottom="0.7874015748031497" header="0.2362204724409449" footer="0.35433070866141736"/>
  <pageSetup firstPageNumber="1" useFirstPageNumber="1" horizontalDpi="300" verticalDpi="300" orientation="landscape" paperSize="9"/>
  <headerFooter>
    <oddFooter>&amp;LLähde: Tilastokeskus&amp;RKeski-Pohjanmaan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5" zoomToFit="1"/>
  </sheetViews>
  <pageMargins left="0.7874015748031497" right="0.7874015748031497" top="0.5905511811023623" bottom="0.7874015748031497" header="0.2362204724409449" footer="0.35433070866141736"/>
  <pageSetup firstPageNumber="1" useFirstPageNumber="1" horizontalDpi="300" verticalDpi="300" orientation="landscape" paperSize="9"/>
  <headerFooter>
    <oddFooter>&amp;LLähde: Tilastokeskus&amp;RKeski-Pohjanmaan tilastoja / MK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0.93525</cdr:y>
    </cdr:from>
    <cdr:to>
      <cdr:x>0.62175</cdr:x>
      <cdr:y>0.9685</cdr:y>
    </cdr:to>
    <cdr:sp macro="" textlink="">
      <cdr:nvSpPr>
        <cdr:cNvPr id="101377" name="Text Box 1"/>
        <cdr:cNvSpPr txBox="1">
          <a:spLocks noChangeArrowheads="1"/>
        </cdr:cNvSpPr>
      </cdr:nvSpPr>
      <cdr:spPr bwMode="auto">
        <a:xfrm>
          <a:off x="5381625" y="5781675"/>
          <a:ext cx="304800" cy="20955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0.6625</cdr:x>
      <cdr:y>0.93525</cdr:y>
    </cdr:from>
    <cdr:to>
      <cdr:x>0.664</cdr:x>
      <cdr:y>0.9605</cdr:y>
    </cdr:to>
    <cdr:sp macro="" textlink="">
      <cdr:nvSpPr>
        <cdr:cNvPr id="101378" name="Text Box 2"/>
        <cdr:cNvSpPr txBox="1">
          <a:spLocks noChangeArrowheads="1"/>
        </cdr:cNvSpPr>
      </cdr:nvSpPr>
      <cdr:spPr bwMode="auto">
        <a:xfrm>
          <a:off x="6057900" y="57816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0.74375</cdr:x>
      <cdr:y>0.93525</cdr:y>
    </cdr:from>
    <cdr:to>
      <cdr:x>0.7855</cdr:x>
      <cdr:y>0.962</cdr:y>
    </cdr:to>
    <cdr:sp macro="" textlink="">
      <cdr:nvSpPr>
        <cdr:cNvPr id="101379" name="Text Box 3"/>
        <cdr:cNvSpPr txBox="1">
          <a:spLocks noChangeArrowheads="1"/>
        </cdr:cNvSpPr>
      </cdr:nvSpPr>
      <cdr:spPr bwMode="auto">
        <a:xfrm>
          <a:off x="6800850" y="5781675"/>
          <a:ext cx="381000" cy="16192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0.35675</cdr:x>
      <cdr:y>0.936</cdr:y>
    </cdr:from>
    <cdr:to>
      <cdr:x>0.35825</cdr:x>
      <cdr:y>0.96125</cdr:y>
    </cdr:to>
    <cdr:sp macro="" textlink="">
      <cdr:nvSpPr>
        <cdr:cNvPr id="101380" name="Text Box 4"/>
        <cdr:cNvSpPr txBox="1">
          <a:spLocks noChangeArrowheads="1"/>
        </cdr:cNvSpPr>
      </cdr:nvSpPr>
      <cdr:spPr bwMode="auto">
        <a:xfrm>
          <a:off x="3257550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0.43125</cdr:x>
      <cdr:y>0.936</cdr:y>
    </cdr:from>
    <cdr:to>
      <cdr:x>0.43275</cdr:x>
      <cdr:y>0.96125</cdr:y>
    </cdr:to>
    <cdr:sp macro="" textlink="">
      <cdr:nvSpPr>
        <cdr:cNvPr id="101381" name="Text Box 5"/>
        <cdr:cNvSpPr txBox="1">
          <a:spLocks noChangeArrowheads="1"/>
        </cdr:cNvSpPr>
      </cdr:nvSpPr>
      <cdr:spPr bwMode="auto">
        <a:xfrm>
          <a:off x="3943350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0.19875</cdr:x>
      <cdr:y>0.9385</cdr:y>
    </cdr:from>
    <cdr:to>
      <cdr:x>0.20025</cdr:x>
      <cdr:y>0.96375</cdr:y>
    </cdr:to>
    <cdr:sp macro="" textlink="">
      <cdr:nvSpPr>
        <cdr:cNvPr id="101383" name="Text Box 7"/>
        <cdr:cNvSpPr txBox="1">
          <a:spLocks noChangeArrowheads="1"/>
        </cdr:cNvSpPr>
      </cdr:nvSpPr>
      <cdr:spPr bwMode="auto">
        <a:xfrm>
          <a:off x="1809750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0.1205</cdr:x>
      <cdr:y>0.9385</cdr:y>
    </cdr:from>
    <cdr:to>
      <cdr:x>0.122</cdr:x>
      <cdr:y>0.96375</cdr:y>
    </cdr:to>
    <cdr:sp macro="" textlink="">
      <cdr:nvSpPr>
        <cdr:cNvPr id="101384" name="Text Box 8"/>
        <cdr:cNvSpPr txBox="1">
          <a:spLocks noChangeArrowheads="1"/>
        </cdr:cNvSpPr>
      </cdr:nvSpPr>
      <cdr:spPr bwMode="auto">
        <a:xfrm>
          <a:off x="1095375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0.8175</cdr:x>
      <cdr:y>0.9385</cdr:y>
    </cdr:from>
    <cdr:to>
      <cdr:x>0.819</cdr:x>
      <cdr:y>0.96375</cdr:y>
    </cdr:to>
    <cdr:sp macro="" textlink="">
      <cdr:nvSpPr>
        <cdr:cNvPr id="101385" name="Text Box 9"/>
        <cdr:cNvSpPr txBox="1">
          <a:spLocks noChangeArrowheads="1"/>
        </cdr:cNvSpPr>
      </cdr:nvSpPr>
      <cdr:spPr bwMode="auto">
        <a:xfrm>
          <a:off x="7477125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0.89275</cdr:x>
      <cdr:y>0.9385</cdr:y>
    </cdr:from>
    <cdr:to>
      <cdr:x>0.89425</cdr:x>
      <cdr:y>0.96375</cdr:y>
    </cdr:to>
    <cdr:sp macro="" textlink="">
      <cdr:nvSpPr>
        <cdr:cNvPr id="101386" name="Text Box 10"/>
        <cdr:cNvSpPr txBox="1">
          <a:spLocks noChangeArrowheads="1"/>
        </cdr:cNvSpPr>
      </cdr:nvSpPr>
      <cdr:spPr bwMode="auto">
        <a:xfrm>
          <a:off x="8162925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0.27575</cdr:x>
      <cdr:y>0.9385</cdr:y>
    </cdr:from>
    <cdr:to>
      <cdr:x>0.27725</cdr:x>
      <cdr:y>0.96375</cdr:y>
    </cdr:to>
    <cdr:sp macro="" textlink="">
      <cdr:nvSpPr>
        <cdr:cNvPr id="101387" name="Text Box 11"/>
        <cdr:cNvSpPr txBox="1">
          <a:spLocks noChangeArrowheads="1"/>
        </cdr:cNvSpPr>
      </cdr:nvSpPr>
      <cdr:spPr bwMode="auto">
        <a:xfrm>
          <a:off x="2514600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0.04275</cdr:x>
      <cdr:y>0.9385</cdr:y>
    </cdr:from>
    <cdr:to>
      <cdr:x>0.04425</cdr:x>
      <cdr:y>0.96375</cdr:y>
    </cdr:to>
    <cdr:sp macro="" textlink="">
      <cdr:nvSpPr>
        <cdr:cNvPr id="101388" name="Text Box 12"/>
        <cdr:cNvSpPr txBox="1">
          <a:spLocks noChangeArrowheads="1"/>
        </cdr:cNvSpPr>
      </cdr:nvSpPr>
      <cdr:spPr bwMode="auto">
        <a:xfrm>
          <a:off x="390525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0.9615</cdr:x>
      <cdr:y>0.92925</cdr:y>
    </cdr:from>
    <cdr:to>
      <cdr:x>0.9625</cdr:x>
      <cdr:y>0.92925</cdr:y>
    </cdr:to>
    <cdr:sp macro="" textlink="">
      <cdr:nvSpPr>
        <cdr:cNvPr id="101389" name="Text Box 13"/>
        <cdr:cNvSpPr txBox="1">
          <a:spLocks noChangeArrowheads="1"/>
        </cdr:cNvSpPr>
      </cdr:nvSpPr>
      <cdr:spPr bwMode="auto">
        <a:xfrm>
          <a:off x="8801100" y="5753100"/>
          <a:ext cx="9525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</cdr:x>
      <cdr:y>0.06375</cdr:y>
    </cdr:from>
    <cdr:to>
      <cdr:x>0.04475</cdr:x>
      <cdr:y>0.0835</cdr:y>
    </cdr:to>
    <cdr:sp macro="" textlink="">
      <cdr:nvSpPr>
        <cdr:cNvPr id="101390" name="Text Box 14"/>
        <cdr:cNvSpPr txBox="1">
          <a:spLocks noChangeArrowheads="1"/>
        </cdr:cNvSpPr>
      </cdr:nvSpPr>
      <cdr:spPr bwMode="auto">
        <a:xfrm>
          <a:off x="0" y="390525"/>
          <a:ext cx="409575" cy="1238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875" b="1" i="0" strike="noStrike">
              <a:solidFill>
                <a:srgbClr val="000000"/>
              </a:solidFill>
              <a:latin typeface="Arial"/>
              <a:cs typeface="Arial"/>
            </a:rPr>
            <a:t>Ikäryhmä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53525" cy="6191250"/>
    <xdr:graphicFrame macro="">
      <xdr:nvGraphicFramePr>
        <xdr:cNvPr id="2" name="Kaavio 1"/>
        <xdr:cNvGraphicFramePr/>
      </xdr:nvGraphicFramePr>
      <xdr:xfrm>
        <a:off x="0" y="0"/>
        <a:ext cx="91535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0.5895</cdr:x>
      <cdr:y>0.935</cdr:y>
    </cdr:from>
    <cdr:to>
      <cdr:x>0.6225</cdr:x>
      <cdr:y>0.968</cdr:y>
    </cdr:to>
    <cdr:sp macro="" textlink="">
      <cdr:nvSpPr>
        <cdr:cNvPr id="101377" name="Text Box 1"/>
        <cdr:cNvSpPr txBox="1">
          <a:spLocks noChangeArrowheads="1"/>
        </cdr:cNvSpPr>
      </cdr:nvSpPr>
      <cdr:spPr bwMode="auto">
        <a:xfrm>
          <a:off x="5391150" y="5781675"/>
          <a:ext cx="304800" cy="20002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0.66325</cdr:x>
      <cdr:y>0.935</cdr:y>
    </cdr:from>
    <cdr:to>
      <cdr:x>0.66475</cdr:x>
      <cdr:y>0.96025</cdr:y>
    </cdr:to>
    <cdr:sp macro="" textlink="">
      <cdr:nvSpPr>
        <cdr:cNvPr id="101378" name="Text Box 2"/>
        <cdr:cNvSpPr txBox="1">
          <a:spLocks noChangeArrowheads="1"/>
        </cdr:cNvSpPr>
      </cdr:nvSpPr>
      <cdr:spPr bwMode="auto">
        <a:xfrm>
          <a:off x="6067425" y="57816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0.7445</cdr:x>
      <cdr:y>0.935</cdr:y>
    </cdr:from>
    <cdr:to>
      <cdr:x>0.786</cdr:x>
      <cdr:y>0.9615</cdr:y>
    </cdr:to>
    <cdr:sp macro="" textlink="">
      <cdr:nvSpPr>
        <cdr:cNvPr id="101379" name="Text Box 3"/>
        <cdr:cNvSpPr txBox="1">
          <a:spLocks noChangeArrowheads="1"/>
        </cdr:cNvSpPr>
      </cdr:nvSpPr>
      <cdr:spPr bwMode="auto">
        <a:xfrm>
          <a:off x="6810375" y="5781675"/>
          <a:ext cx="381000" cy="16192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0.359</cdr:x>
      <cdr:y>0.935</cdr:y>
    </cdr:from>
    <cdr:to>
      <cdr:x>0.3605</cdr:x>
      <cdr:y>0.96025</cdr:y>
    </cdr:to>
    <cdr:sp macro="" textlink="">
      <cdr:nvSpPr>
        <cdr:cNvPr id="101380" name="Text Box 4"/>
        <cdr:cNvSpPr txBox="1">
          <a:spLocks noChangeArrowheads="1"/>
        </cdr:cNvSpPr>
      </cdr:nvSpPr>
      <cdr:spPr bwMode="auto">
        <a:xfrm>
          <a:off x="3276600" y="57816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0.431</cdr:x>
      <cdr:y>0.93675</cdr:y>
    </cdr:from>
    <cdr:to>
      <cdr:x>0.4325</cdr:x>
      <cdr:y>0.962</cdr:y>
    </cdr:to>
    <cdr:sp macro="" textlink="">
      <cdr:nvSpPr>
        <cdr:cNvPr id="101381" name="Text Box 5"/>
        <cdr:cNvSpPr txBox="1">
          <a:spLocks noChangeArrowheads="1"/>
        </cdr:cNvSpPr>
      </cdr:nvSpPr>
      <cdr:spPr bwMode="auto">
        <a:xfrm>
          <a:off x="3943350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0.1985</cdr:x>
      <cdr:y>0.938</cdr:y>
    </cdr:from>
    <cdr:to>
      <cdr:x>0.2</cdr:x>
      <cdr:y>0.96325</cdr:y>
    </cdr:to>
    <cdr:sp macro="" textlink="">
      <cdr:nvSpPr>
        <cdr:cNvPr id="101383" name="Text Box 7"/>
        <cdr:cNvSpPr txBox="1">
          <a:spLocks noChangeArrowheads="1"/>
        </cdr:cNvSpPr>
      </cdr:nvSpPr>
      <cdr:spPr bwMode="auto">
        <a:xfrm>
          <a:off x="1809750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0.1185</cdr:x>
      <cdr:y>0.938</cdr:y>
    </cdr:from>
    <cdr:to>
      <cdr:x>0.12</cdr:x>
      <cdr:y>0.96325</cdr:y>
    </cdr:to>
    <cdr:sp macro="" textlink="">
      <cdr:nvSpPr>
        <cdr:cNvPr id="101384" name="Text Box 8"/>
        <cdr:cNvSpPr txBox="1">
          <a:spLocks noChangeArrowheads="1"/>
        </cdr:cNvSpPr>
      </cdr:nvSpPr>
      <cdr:spPr bwMode="auto">
        <a:xfrm>
          <a:off x="1076325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0.81725</cdr:x>
      <cdr:y>0.938</cdr:y>
    </cdr:from>
    <cdr:to>
      <cdr:x>0.81875</cdr:x>
      <cdr:y>0.96325</cdr:y>
    </cdr:to>
    <cdr:sp macro="" textlink="">
      <cdr:nvSpPr>
        <cdr:cNvPr id="101385" name="Text Box 9"/>
        <cdr:cNvSpPr txBox="1">
          <a:spLocks noChangeArrowheads="1"/>
        </cdr:cNvSpPr>
      </cdr:nvSpPr>
      <cdr:spPr bwMode="auto">
        <a:xfrm>
          <a:off x="7477125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0.89175</cdr:x>
      <cdr:y>0.938</cdr:y>
    </cdr:from>
    <cdr:to>
      <cdr:x>0.89325</cdr:x>
      <cdr:y>0.96325</cdr:y>
    </cdr:to>
    <cdr:sp macro="" textlink="">
      <cdr:nvSpPr>
        <cdr:cNvPr id="101386" name="Text Box 10"/>
        <cdr:cNvSpPr txBox="1">
          <a:spLocks noChangeArrowheads="1"/>
        </cdr:cNvSpPr>
      </cdr:nvSpPr>
      <cdr:spPr bwMode="auto">
        <a:xfrm>
          <a:off x="8153400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0.2765</cdr:x>
      <cdr:y>0.938</cdr:y>
    </cdr:from>
    <cdr:to>
      <cdr:x>0.278</cdr:x>
      <cdr:y>0.96325</cdr:y>
    </cdr:to>
    <cdr:sp macro="" textlink="">
      <cdr:nvSpPr>
        <cdr:cNvPr id="101387" name="Text Box 11"/>
        <cdr:cNvSpPr txBox="1">
          <a:spLocks noChangeArrowheads="1"/>
        </cdr:cNvSpPr>
      </cdr:nvSpPr>
      <cdr:spPr bwMode="auto">
        <a:xfrm>
          <a:off x="2524125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0.04225</cdr:x>
      <cdr:y>0.938</cdr:y>
    </cdr:from>
    <cdr:to>
      <cdr:x>0.04375</cdr:x>
      <cdr:y>0.96325</cdr:y>
    </cdr:to>
    <cdr:sp macro="" textlink="">
      <cdr:nvSpPr>
        <cdr:cNvPr id="101388" name="Text Box 12"/>
        <cdr:cNvSpPr txBox="1">
          <a:spLocks noChangeArrowheads="1"/>
        </cdr:cNvSpPr>
      </cdr:nvSpPr>
      <cdr:spPr bwMode="auto">
        <a:xfrm>
          <a:off x="381000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0.96325</cdr:x>
      <cdr:y>0.92975</cdr:y>
    </cdr:from>
    <cdr:to>
      <cdr:x>0.9635</cdr:x>
      <cdr:y>0.92975</cdr:y>
    </cdr:to>
    <cdr:sp macro="" textlink="">
      <cdr:nvSpPr>
        <cdr:cNvPr id="101389" name="Text Box 13"/>
        <cdr:cNvSpPr txBox="1">
          <a:spLocks noChangeArrowheads="1"/>
        </cdr:cNvSpPr>
      </cdr:nvSpPr>
      <cdr:spPr bwMode="auto">
        <a:xfrm>
          <a:off x="8810625" y="5753100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0.001</cdr:x>
      <cdr:y>0.093</cdr:y>
    </cdr:from>
    <cdr:to>
      <cdr:x>0.046</cdr:x>
      <cdr:y>0.11275</cdr:y>
    </cdr:to>
    <cdr:sp macro="" textlink="">
      <cdr:nvSpPr>
        <cdr:cNvPr id="101390" name="Text Box 14"/>
        <cdr:cNvSpPr txBox="1">
          <a:spLocks noChangeArrowheads="1"/>
        </cdr:cNvSpPr>
      </cdr:nvSpPr>
      <cdr:spPr bwMode="auto">
        <a:xfrm>
          <a:off x="0" y="571500"/>
          <a:ext cx="409575" cy="1238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875" b="1" i="0" strike="noStrike">
              <a:solidFill>
                <a:srgbClr val="000000"/>
              </a:solidFill>
              <a:latin typeface="Arial"/>
              <a:cs typeface="Arial"/>
            </a:rPr>
            <a:t>Ikäryhmä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53525" cy="6191250"/>
    <xdr:graphicFrame macro="">
      <xdr:nvGraphicFramePr>
        <xdr:cNvPr id="2" name="Kaavio 1"/>
        <xdr:cNvGraphicFramePr/>
      </xdr:nvGraphicFramePr>
      <xdr:xfrm>
        <a:off x="0" y="0"/>
        <a:ext cx="91535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0.58875</cdr:x>
      <cdr:y>0.93375</cdr:y>
    </cdr:from>
    <cdr:to>
      <cdr:x>0.62175</cdr:x>
      <cdr:y>0.96775</cdr:y>
    </cdr:to>
    <cdr:sp macro="" textlink="">
      <cdr:nvSpPr>
        <cdr:cNvPr id="101377" name="Text Box 1"/>
        <cdr:cNvSpPr txBox="1">
          <a:spLocks noChangeArrowheads="1"/>
        </cdr:cNvSpPr>
      </cdr:nvSpPr>
      <cdr:spPr bwMode="auto">
        <a:xfrm>
          <a:off x="5381625" y="5772150"/>
          <a:ext cx="304800" cy="20955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0.66325</cdr:x>
      <cdr:y>0.93375</cdr:y>
    </cdr:from>
    <cdr:to>
      <cdr:x>0.66475</cdr:x>
      <cdr:y>0.959</cdr:y>
    </cdr:to>
    <cdr:sp macro="" textlink="">
      <cdr:nvSpPr>
        <cdr:cNvPr id="101378" name="Text Box 2"/>
        <cdr:cNvSpPr txBox="1">
          <a:spLocks noChangeArrowheads="1"/>
        </cdr:cNvSpPr>
      </cdr:nvSpPr>
      <cdr:spPr bwMode="auto">
        <a:xfrm>
          <a:off x="6067425" y="57721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0.74475</cdr:x>
      <cdr:y>0.93375</cdr:y>
    </cdr:from>
    <cdr:to>
      <cdr:x>0.78525</cdr:x>
      <cdr:y>0.961</cdr:y>
    </cdr:to>
    <cdr:sp macro="" textlink="">
      <cdr:nvSpPr>
        <cdr:cNvPr id="101379" name="Text Box 3"/>
        <cdr:cNvSpPr txBox="1">
          <a:spLocks noChangeArrowheads="1"/>
        </cdr:cNvSpPr>
      </cdr:nvSpPr>
      <cdr:spPr bwMode="auto">
        <a:xfrm>
          <a:off x="6810375" y="5772150"/>
          <a:ext cx="371475" cy="17145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0.358</cdr:x>
      <cdr:y>0.93375</cdr:y>
    </cdr:from>
    <cdr:to>
      <cdr:x>0.3595</cdr:x>
      <cdr:y>0.959</cdr:y>
    </cdr:to>
    <cdr:sp macro="" textlink="">
      <cdr:nvSpPr>
        <cdr:cNvPr id="101380" name="Text Box 4"/>
        <cdr:cNvSpPr txBox="1">
          <a:spLocks noChangeArrowheads="1"/>
        </cdr:cNvSpPr>
      </cdr:nvSpPr>
      <cdr:spPr bwMode="auto">
        <a:xfrm>
          <a:off x="3276600" y="57721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0.43025</cdr:x>
      <cdr:y>0.9355</cdr:y>
    </cdr:from>
    <cdr:to>
      <cdr:x>0.43175</cdr:x>
      <cdr:y>0.96075</cdr:y>
    </cdr:to>
    <cdr:sp macro="" textlink="">
      <cdr:nvSpPr>
        <cdr:cNvPr id="101381" name="Text Box 5"/>
        <cdr:cNvSpPr txBox="1">
          <a:spLocks noChangeArrowheads="1"/>
        </cdr:cNvSpPr>
      </cdr:nvSpPr>
      <cdr:spPr bwMode="auto">
        <a:xfrm>
          <a:off x="3933825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0.1985</cdr:x>
      <cdr:y>0.93725</cdr:y>
    </cdr:from>
    <cdr:to>
      <cdr:x>0.2</cdr:x>
      <cdr:y>0.9625</cdr:y>
    </cdr:to>
    <cdr:sp macro="" textlink="">
      <cdr:nvSpPr>
        <cdr:cNvPr id="101383" name="Text Box 7"/>
        <cdr:cNvSpPr txBox="1">
          <a:spLocks noChangeArrowheads="1"/>
        </cdr:cNvSpPr>
      </cdr:nvSpPr>
      <cdr:spPr bwMode="auto">
        <a:xfrm>
          <a:off x="1809750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0.81675</cdr:x>
      <cdr:y>0.93725</cdr:y>
    </cdr:from>
    <cdr:to>
      <cdr:x>0.81825</cdr:x>
      <cdr:y>0.9625</cdr:y>
    </cdr:to>
    <cdr:sp macro="" textlink="">
      <cdr:nvSpPr>
        <cdr:cNvPr id="101385" name="Text Box 9"/>
        <cdr:cNvSpPr txBox="1">
          <a:spLocks noChangeArrowheads="1"/>
        </cdr:cNvSpPr>
      </cdr:nvSpPr>
      <cdr:spPr bwMode="auto">
        <a:xfrm>
          <a:off x="7467600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0.89225</cdr:x>
      <cdr:y>0.93725</cdr:y>
    </cdr:from>
    <cdr:to>
      <cdr:x>0.89375</cdr:x>
      <cdr:y>0.9625</cdr:y>
    </cdr:to>
    <cdr:sp macro="" textlink="">
      <cdr:nvSpPr>
        <cdr:cNvPr id="101386" name="Text Box 10"/>
        <cdr:cNvSpPr txBox="1">
          <a:spLocks noChangeArrowheads="1"/>
        </cdr:cNvSpPr>
      </cdr:nvSpPr>
      <cdr:spPr bwMode="auto">
        <a:xfrm>
          <a:off x="8162925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0.2755</cdr:x>
      <cdr:y>0.93725</cdr:y>
    </cdr:from>
    <cdr:to>
      <cdr:x>0.277</cdr:x>
      <cdr:y>0.9625</cdr:y>
    </cdr:to>
    <cdr:sp macro="" textlink="">
      <cdr:nvSpPr>
        <cdr:cNvPr id="101387" name="Text Box 11"/>
        <cdr:cNvSpPr txBox="1">
          <a:spLocks noChangeArrowheads="1"/>
        </cdr:cNvSpPr>
      </cdr:nvSpPr>
      <cdr:spPr bwMode="auto">
        <a:xfrm>
          <a:off x="2514600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0.04225</cdr:x>
      <cdr:y>0.93725</cdr:y>
    </cdr:from>
    <cdr:to>
      <cdr:x>0.04375</cdr:x>
      <cdr:y>0.9625</cdr:y>
    </cdr:to>
    <cdr:sp macro="" textlink="">
      <cdr:nvSpPr>
        <cdr:cNvPr id="101388" name="Text Box 12"/>
        <cdr:cNvSpPr txBox="1">
          <a:spLocks noChangeArrowheads="1"/>
        </cdr:cNvSpPr>
      </cdr:nvSpPr>
      <cdr:spPr bwMode="auto">
        <a:xfrm>
          <a:off x="381000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0.963</cdr:x>
      <cdr:y>0.9285</cdr:y>
    </cdr:from>
    <cdr:to>
      <cdr:x>0.964</cdr:x>
      <cdr:y>0.9285</cdr:y>
    </cdr:to>
    <cdr:sp macro="" textlink="">
      <cdr:nvSpPr>
        <cdr:cNvPr id="101389" name="Text Box 13"/>
        <cdr:cNvSpPr txBox="1">
          <a:spLocks noChangeArrowheads="1"/>
        </cdr:cNvSpPr>
      </cdr:nvSpPr>
      <cdr:spPr bwMode="auto">
        <a:xfrm>
          <a:off x="8810625" y="5743575"/>
          <a:ext cx="9525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</cdr:x>
      <cdr:y>0.064</cdr:y>
    </cdr:from>
    <cdr:to>
      <cdr:x>0.04475</cdr:x>
      <cdr:y>0.08375</cdr:y>
    </cdr:to>
    <cdr:sp macro="" textlink="">
      <cdr:nvSpPr>
        <cdr:cNvPr id="101390" name="Text Box 14"/>
        <cdr:cNvSpPr txBox="1">
          <a:spLocks noChangeArrowheads="1"/>
        </cdr:cNvSpPr>
      </cdr:nvSpPr>
      <cdr:spPr bwMode="auto">
        <a:xfrm>
          <a:off x="0" y="390525"/>
          <a:ext cx="409575" cy="1238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875" b="1" i="0" strike="noStrike">
              <a:solidFill>
                <a:srgbClr val="000000"/>
              </a:solidFill>
              <a:latin typeface="Arial"/>
              <a:cs typeface="Arial"/>
            </a:rPr>
            <a:t>Ikäryhmä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53525" cy="6191250"/>
    <xdr:graphicFrame macro="">
      <xdr:nvGraphicFramePr>
        <xdr:cNvPr id="2" name="Kaavio 1"/>
        <xdr:cNvGraphicFramePr/>
      </xdr:nvGraphicFramePr>
      <xdr:xfrm>
        <a:off x="0" y="0"/>
        <a:ext cx="91535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</cdr:x>
      <cdr:y>0.93525</cdr:y>
    </cdr:from>
    <cdr:to>
      <cdr:x>0.62325</cdr:x>
      <cdr:y>0.9685</cdr:y>
    </cdr:to>
    <cdr:sp macro="" textlink="">
      <cdr:nvSpPr>
        <cdr:cNvPr id="101377" name="Text Box 1"/>
        <cdr:cNvSpPr txBox="1">
          <a:spLocks noChangeArrowheads="1"/>
        </cdr:cNvSpPr>
      </cdr:nvSpPr>
      <cdr:spPr bwMode="auto">
        <a:xfrm>
          <a:off x="5391150" y="5781675"/>
          <a:ext cx="314325" cy="20955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0.664</cdr:x>
      <cdr:y>0.93525</cdr:y>
    </cdr:from>
    <cdr:to>
      <cdr:x>0.6655</cdr:x>
      <cdr:y>0.9605</cdr:y>
    </cdr:to>
    <cdr:sp macro="" textlink="">
      <cdr:nvSpPr>
        <cdr:cNvPr id="101378" name="Text Box 2"/>
        <cdr:cNvSpPr txBox="1">
          <a:spLocks noChangeArrowheads="1"/>
        </cdr:cNvSpPr>
      </cdr:nvSpPr>
      <cdr:spPr bwMode="auto">
        <a:xfrm>
          <a:off x="6076950" y="57816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0.7445</cdr:x>
      <cdr:y>0.93525</cdr:y>
    </cdr:from>
    <cdr:to>
      <cdr:x>0.78625</cdr:x>
      <cdr:y>0.962</cdr:y>
    </cdr:to>
    <cdr:sp macro="" textlink="">
      <cdr:nvSpPr>
        <cdr:cNvPr id="101379" name="Text Box 3"/>
        <cdr:cNvSpPr txBox="1">
          <a:spLocks noChangeArrowheads="1"/>
        </cdr:cNvSpPr>
      </cdr:nvSpPr>
      <cdr:spPr bwMode="auto">
        <a:xfrm>
          <a:off x="6810375" y="5781675"/>
          <a:ext cx="381000" cy="16192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0.35825</cdr:x>
      <cdr:y>0.93525</cdr:y>
    </cdr:from>
    <cdr:to>
      <cdr:x>0.35975</cdr:x>
      <cdr:y>0.9605</cdr:y>
    </cdr:to>
    <cdr:sp macro="" textlink="">
      <cdr:nvSpPr>
        <cdr:cNvPr id="101380" name="Text Box 4"/>
        <cdr:cNvSpPr txBox="1">
          <a:spLocks noChangeArrowheads="1"/>
        </cdr:cNvSpPr>
      </cdr:nvSpPr>
      <cdr:spPr bwMode="auto">
        <a:xfrm>
          <a:off x="3276600" y="57816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0.4305</cdr:x>
      <cdr:y>0.93725</cdr:y>
    </cdr:from>
    <cdr:to>
      <cdr:x>0.432</cdr:x>
      <cdr:y>0.9625</cdr:y>
    </cdr:to>
    <cdr:sp macro="" textlink="">
      <cdr:nvSpPr>
        <cdr:cNvPr id="101381" name="Text Box 5"/>
        <cdr:cNvSpPr txBox="1">
          <a:spLocks noChangeArrowheads="1"/>
        </cdr:cNvSpPr>
      </cdr:nvSpPr>
      <cdr:spPr bwMode="auto">
        <a:xfrm>
          <a:off x="3933825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0.19875</cdr:x>
      <cdr:y>0.93875</cdr:y>
    </cdr:from>
    <cdr:to>
      <cdr:x>0.20025</cdr:x>
      <cdr:y>0.964</cdr:y>
    </cdr:to>
    <cdr:sp macro="" textlink="">
      <cdr:nvSpPr>
        <cdr:cNvPr id="101383" name="Text Box 7"/>
        <cdr:cNvSpPr txBox="1">
          <a:spLocks noChangeArrowheads="1"/>
        </cdr:cNvSpPr>
      </cdr:nvSpPr>
      <cdr:spPr bwMode="auto">
        <a:xfrm>
          <a:off x="1809750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0.11875</cdr:x>
      <cdr:y>0.93875</cdr:y>
    </cdr:from>
    <cdr:to>
      <cdr:x>0.12025</cdr:x>
      <cdr:y>0.964</cdr:y>
    </cdr:to>
    <cdr:sp macro="" textlink="">
      <cdr:nvSpPr>
        <cdr:cNvPr id="101384" name="Text Box 8"/>
        <cdr:cNvSpPr txBox="1">
          <a:spLocks noChangeArrowheads="1"/>
        </cdr:cNvSpPr>
      </cdr:nvSpPr>
      <cdr:spPr bwMode="auto">
        <a:xfrm>
          <a:off x="1085850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0.8185</cdr:x>
      <cdr:y>0.93875</cdr:y>
    </cdr:from>
    <cdr:to>
      <cdr:x>0.82</cdr:x>
      <cdr:y>0.964</cdr:y>
    </cdr:to>
    <cdr:sp macro="" textlink="">
      <cdr:nvSpPr>
        <cdr:cNvPr id="101385" name="Text Box 9"/>
        <cdr:cNvSpPr txBox="1">
          <a:spLocks noChangeArrowheads="1"/>
        </cdr:cNvSpPr>
      </cdr:nvSpPr>
      <cdr:spPr bwMode="auto">
        <a:xfrm>
          <a:off x="7486650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0.893</cdr:x>
      <cdr:y>0.93875</cdr:y>
    </cdr:from>
    <cdr:to>
      <cdr:x>0.8945</cdr:x>
      <cdr:y>0.964</cdr:y>
    </cdr:to>
    <cdr:sp macro="" textlink="">
      <cdr:nvSpPr>
        <cdr:cNvPr id="101386" name="Text Box 10"/>
        <cdr:cNvSpPr txBox="1">
          <a:spLocks noChangeArrowheads="1"/>
        </cdr:cNvSpPr>
      </cdr:nvSpPr>
      <cdr:spPr bwMode="auto">
        <a:xfrm>
          <a:off x="8172450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0.27575</cdr:x>
      <cdr:y>0.93875</cdr:y>
    </cdr:from>
    <cdr:to>
      <cdr:x>0.27725</cdr:x>
      <cdr:y>0.964</cdr:y>
    </cdr:to>
    <cdr:sp macro="" textlink="">
      <cdr:nvSpPr>
        <cdr:cNvPr id="101387" name="Text Box 11"/>
        <cdr:cNvSpPr txBox="1">
          <a:spLocks noChangeArrowheads="1"/>
        </cdr:cNvSpPr>
      </cdr:nvSpPr>
      <cdr:spPr bwMode="auto">
        <a:xfrm>
          <a:off x="2514600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0.04225</cdr:x>
      <cdr:y>0.93875</cdr:y>
    </cdr:from>
    <cdr:to>
      <cdr:x>0.04375</cdr:x>
      <cdr:y>0.964</cdr:y>
    </cdr:to>
    <cdr:sp macro="" textlink="">
      <cdr:nvSpPr>
        <cdr:cNvPr id="101388" name="Text Box 12"/>
        <cdr:cNvSpPr txBox="1">
          <a:spLocks noChangeArrowheads="1"/>
        </cdr:cNvSpPr>
      </cdr:nvSpPr>
      <cdr:spPr bwMode="auto">
        <a:xfrm>
          <a:off x="381000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0.96375</cdr:x>
      <cdr:y>0.92975</cdr:y>
    </cdr:from>
    <cdr:to>
      <cdr:x>0.964</cdr:x>
      <cdr:y>0.92975</cdr:y>
    </cdr:to>
    <cdr:sp macro="" textlink="">
      <cdr:nvSpPr>
        <cdr:cNvPr id="101389" name="Text Box 13"/>
        <cdr:cNvSpPr txBox="1">
          <a:spLocks noChangeArrowheads="1"/>
        </cdr:cNvSpPr>
      </cdr:nvSpPr>
      <cdr:spPr bwMode="auto">
        <a:xfrm>
          <a:off x="8820150" y="5753100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</cdr:x>
      <cdr:y>0.0625</cdr:y>
    </cdr:from>
    <cdr:to>
      <cdr:x>0.04475</cdr:x>
      <cdr:y>0.08225</cdr:y>
    </cdr:to>
    <cdr:sp macro="" textlink="">
      <cdr:nvSpPr>
        <cdr:cNvPr id="101390" name="Text Box 14"/>
        <cdr:cNvSpPr txBox="1">
          <a:spLocks noChangeArrowheads="1"/>
        </cdr:cNvSpPr>
      </cdr:nvSpPr>
      <cdr:spPr bwMode="auto">
        <a:xfrm>
          <a:off x="0" y="381000"/>
          <a:ext cx="409575" cy="1238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875" b="1" i="0" strike="noStrike">
              <a:solidFill>
                <a:srgbClr val="000000"/>
              </a:solidFill>
              <a:latin typeface="Arial"/>
              <a:cs typeface="Arial"/>
            </a:rPr>
            <a:t>Ikäryhmä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53525" cy="6191250"/>
    <xdr:graphicFrame macro="">
      <xdr:nvGraphicFramePr>
        <xdr:cNvPr id="2" name="Kaavio 1"/>
        <xdr:cNvGraphicFramePr/>
      </xdr:nvGraphicFramePr>
      <xdr:xfrm>
        <a:off x="0" y="0"/>
        <a:ext cx="91535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0.58875</cdr:x>
      <cdr:y>0.933</cdr:y>
    </cdr:from>
    <cdr:to>
      <cdr:x>0.623</cdr:x>
      <cdr:y>0.9675</cdr:y>
    </cdr:to>
    <cdr:sp macro="" textlink="">
      <cdr:nvSpPr>
        <cdr:cNvPr id="101377" name="Text Box 1"/>
        <cdr:cNvSpPr txBox="1">
          <a:spLocks noChangeArrowheads="1"/>
        </cdr:cNvSpPr>
      </cdr:nvSpPr>
      <cdr:spPr bwMode="auto">
        <a:xfrm>
          <a:off x="5381625" y="5772150"/>
          <a:ext cx="314325" cy="20955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0.6625</cdr:x>
      <cdr:y>0.933</cdr:y>
    </cdr:from>
    <cdr:to>
      <cdr:x>0.664</cdr:x>
      <cdr:y>0.95825</cdr:y>
    </cdr:to>
    <cdr:sp macro="" textlink="">
      <cdr:nvSpPr>
        <cdr:cNvPr id="101378" name="Text Box 2"/>
        <cdr:cNvSpPr txBox="1">
          <a:spLocks noChangeArrowheads="1"/>
        </cdr:cNvSpPr>
      </cdr:nvSpPr>
      <cdr:spPr bwMode="auto">
        <a:xfrm>
          <a:off x="6057900" y="57721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0.74475</cdr:x>
      <cdr:y>0.933</cdr:y>
    </cdr:from>
    <cdr:to>
      <cdr:x>0.78575</cdr:x>
      <cdr:y>0.96075</cdr:y>
    </cdr:to>
    <cdr:sp macro="" textlink="">
      <cdr:nvSpPr>
        <cdr:cNvPr id="101379" name="Text Box 3"/>
        <cdr:cNvSpPr txBox="1">
          <a:spLocks noChangeArrowheads="1"/>
        </cdr:cNvSpPr>
      </cdr:nvSpPr>
      <cdr:spPr bwMode="auto">
        <a:xfrm>
          <a:off x="6810375" y="5772150"/>
          <a:ext cx="371475" cy="17145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0.35675</cdr:x>
      <cdr:y>0.93375</cdr:y>
    </cdr:from>
    <cdr:to>
      <cdr:x>0.35825</cdr:x>
      <cdr:y>0.959</cdr:y>
    </cdr:to>
    <cdr:sp macro="" textlink="">
      <cdr:nvSpPr>
        <cdr:cNvPr id="101380" name="Text Box 4"/>
        <cdr:cNvSpPr txBox="1">
          <a:spLocks noChangeArrowheads="1"/>
        </cdr:cNvSpPr>
      </cdr:nvSpPr>
      <cdr:spPr bwMode="auto">
        <a:xfrm>
          <a:off x="3257550" y="57721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0.43125</cdr:x>
      <cdr:y>0.93375</cdr:y>
    </cdr:from>
    <cdr:to>
      <cdr:x>0.43275</cdr:x>
      <cdr:y>0.959</cdr:y>
    </cdr:to>
    <cdr:sp macro="" textlink="">
      <cdr:nvSpPr>
        <cdr:cNvPr id="101381" name="Text Box 5"/>
        <cdr:cNvSpPr txBox="1">
          <a:spLocks noChangeArrowheads="1"/>
        </cdr:cNvSpPr>
      </cdr:nvSpPr>
      <cdr:spPr bwMode="auto">
        <a:xfrm>
          <a:off x="3943350" y="57721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0.1985</cdr:x>
      <cdr:y>0.9365</cdr:y>
    </cdr:from>
    <cdr:to>
      <cdr:x>0.2</cdr:x>
      <cdr:y>0.96175</cdr:y>
    </cdr:to>
    <cdr:sp macro="" textlink="">
      <cdr:nvSpPr>
        <cdr:cNvPr id="101383" name="Text Box 7"/>
        <cdr:cNvSpPr txBox="1">
          <a:spLocks noChangeArrowheads="1"/>
        </cdr:cNvSpPr>
      </cdr:nvSpPr>
      <cdr:spPr bwMode="auto">
        <a:xfrm>
          <a:off x="1809750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0.12075</cdr:x>
      <cdr:y>0.9365</cdr:y>
    </cdr:from>
    <cdr:to>
      <cdr:x>0.12225</cdr:x>
      <cdr:y>0.96175</cdr:y>
    </cdr:to>
    <cdr:sp macro="" textlink="">
      <cdr:nvSpPr>
        <cdr:cNvPr id="101384" name="Text Box 8"/>
        <cdr:cNvSpPr txBox="1">
          <a:spLocks noChangeArrowheads="1"/>
        </cdr:cNvSpPr>
      </cdr:nvSpPr>
      <cdr:spPr bwMode="auto">
        <a:xfrm>
          <a:off x="1104900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0.817</cdr:x>
      <cdr:y>0.9365</cdr:y>
    </cdr:from>
    <cdr:to>
      <cdr:x>0.8185</cdr:x>
      <cdr:y>0.96175</cdr:y>
    </cdr:to>
    <cdr:sp macro="" textlink="">
      <cdr:nvSpPr>
        <cdr:cNvPr id="101385" name="Text Box 9"/>
        <cdr:cNvSpPr txBox="1">
          <a:spLocks noChangeArrowheads="1"/>
        </cdr:cNvSpPr>
      </cdr:nvSpPr>
      <cdr:spPr bwMode="auto">
        <a:xfrm>
          <a:off x="7477125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0.89225</cdr:x>
      <cdr:y>0.9365</cdr:y>
    </cdr:from>
    <cdr:to>
      <cdr:x>0.89375</cdr:x>
      <cdr:y>0.96175</cdr:y>
    </cdr:to>
    <cdr:sp macro="" textlink="">
      <cdr:nvSpPr>
        <cdr:cNvPr id="101386" name="Text Box 10"/>
        <cdr:cNvSpPr txBox="1">
          <a:spLocks noChangeArrowheads="1"/>
        </cdr:cNvSpPr>
      </cdr:nvSpPr>
      <cdr:spPr bwMode="auto">
        <a:xfrm>
          <a:off x="8162925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0.27575</cdr:x>
      <cdr:y>0.9365</cdr:y>
    </cdr:from>
    <cdr:to>
      <cdr:x>0.27725</cdr:x>
      <cdr:y>0.96175</cdr:y>
    </cdr:to>
    <cdr:sp macro="" textlink="">
      <cdr:nvSpPr>
        <cdr:cNvPr id="101387" name="Text Box 11"/>
        <cdr:cNvSpPr txBox="1">
          <a:spLocks noChangeArrowheads="1"/>
        </cdr:cNvSpPr>
      </cdr:nvSpPr>
      <cdr:spPr bwMode="auto">
        <a:xfrm>
          <a:off x="2514600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0.04225</cdr:x>
      <cdr:y>0.9365</cdr:y>
    </cdr:from>
    <cdr:to>
      <cdr:x>0.04375</cdr:x>
      <cdr:y>0.96175</cdr:y>
    </cdr:to>
    <cdr:sp macro="" textlink="">
      <cdr:nvSpPr>
        <cdr:cNvPr id="101388" name="Text Box 12"/>
        <cdr:cNvSpPr txBox="1">
          <a:spLocks noChangeArrowheads="1"/>
        </cdr:cNvSpPr>
      </cdr:nvSpPr>
      <cdr:spPr bwMode="auto">
        <a:xfrm>
          <a:off x="381000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0.9615</cdr:x>
      <cdr:y>0.927</cdr:y>
    </cdr:from>
    <cdr:to>
      <cdr:x>0.96175</cdr:x>
      <cdr:y>0.927</cdr:y>
    </cdr:to>
    <cdr:sp macro="" textlink="">
      <cdr:nvSpPr>
        <cdr:cNvPr id="101389" name="Text Box 13"/>
        <cdr:cNvSpPr txBox="1">
          <a:spLocks noChangeArrowheads="1"/>
        </cdr:cNvSpPr>
      </cdr:nvSpPr>
      <cdr:spPr bwMode="auto">
        <a:xfrm>
          <a:off x="8801100" y="5734050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0.0035</cdr:x>
      <cdr:y>0.0815</cdr:y>
    </cdr:from>
    <cdr:to>
      <cdr:x>0.04825</cdr:x>
      <cdr:y>0.10125</cdr:y>
    </cdr:to>
    <cdr:sp macro="" textlink="">
      <cdr:nvSpPr>
        <cdr:cNvPr id="101390" name="Text Box 14"/>
        <cdr:cNvSpPr txBox="1">
          <a:spLocks noChangeArrowheads="1"/>
        </cdr:cNvSpPr>
      </cdr:nvSpPr>
      <cdr:spPr bwMode="auto">
        <a:xfrm>
          <a:off x="28575" y="495300"/>
          <a:ext cx="409575" cy="1238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875" b="1" i="0" strike="noStrike">
              <a:solidFill>
                <a:srgbClr val="000000"/>
              </a:solidFill>
              <a:latin typeface="Arial"/>
              <a:cs typeface="Arial"/>
            </a:rPr>
            <a:t>Ikäryhmä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53525" cy="6191250"/>
    <xdr:graphicFrame macro="">
      <xdr:nvGraphicFramePr>
        <xdr:cNvPr id="2" name="Kaavio 1"/>
        <xdr:cNvGraphicFramePr/>
      </xdr:nvGraphicFramePr>
      <xdr:xfrm>
        <a:off x="0" y="0"/>
        <a:ext cx="91535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</cdr:x>
      <cdr:y>0.93375</cdr:y>
    </cdr:from>
    <cdr:to>
      <cdr:x>0.62325</cdr:x>
      <cdr:y>0.96775</cdr:y>
    </cdr:to>
    <cdr:sp macro="" textlink="">
      <cdr:nvSpPr>
        <cdr:cNvPr id="101377" name="Text Box 1"/>
        <cdr:cNvSpPr txBox="1">
          <a:spLocks noChangeArrowheads="1"/>
        </cdr:cNvSpPr>
      </cdr:nvSpPr>
      <cdr:spPr bwMode="auto">
        <a:xfrm>
          <a:off x="5391150" y="5772150"/>
          <a:ext cx="314325" cy="20955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0.664</cdr:x>
      <cdr:y>0.93375</cdr:y>
    </cdr:from>
    <cdr:to>
      <cdr:x>0.6655</cdr:x>
      <cdr:y>0.959</cdr:y>
    </cdr:to>
    <cdr:sp macro="" textlink="">
      <cdr:nvSpPr>
        <cdr:cNvPr id="101378" name="Text Box 2"/>
        <cdr:cNvSpPr txBox="1">
          <a:spLocks noChangeArrowheads="1"/>
        </cdr:cNvSpPr>
      </cdr:nvSpPr>
      <cdr:spPr bwMode="auto">
        <a:xfrm>
          <a:off x="6076950" y="57721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0.7445</cdr:x>
      <cdr:y>0.93375</cdr:y>
    </cdr:from>
    <cdr:to>
      <cdr:x>0.78625</cdr:x>
      <cdr:y>0.961</cdr:y>
    </cdr:to>
    <cdr:sp macro="" textlink="">
      <cdr:nvSpPr>
        <cdr:cNvPr id="101379" name="Text Box 3"/>
        <cdr:cNvSpPr txBox="1">
          <a:spLocks noChangeArrowheads="1"/>
        </cdr:cNvSpPr>
      </cdr:nvSpPr>
      <cdr:spPr bwMode="auto">
        <a:xfrm>
          <a:off x="6810375" y="5772150"/>
          <a:ext cx="381000" cy="17145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0.35825</cdr:x>
      <cdr:y>0.93375</cdr:y>
    </cdr:from>
    <cdr:to>
      <cdr:x>0.35975</cdr:x>
      <cdr:y>0.959</cdr:y>
    </cdr:to>
    <cdr:sp macro="" textlink="">
      <cdr:nvSpPr>
        <cdr:cNvPr id="101380" name="Text Box 4"/>
        <cdr:cNvSpPr txBox="1">
          <a:spLocks noChangeArrowheads="1"/>
        </cdr:cNvSpPr>
      </cdr:nvSpPr>
      <cdr:spPr bwMode="auto">
        <a:xfrm>
          <a:off x="3276600" y="57721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0.4305</cdr:x>
      <cdr:y>0.9355</cdr:y>
    </cdr:from>
    <cdr:to>
      <cdr:x>0.432</cdr:x>
      <cdr:y>0.96075</cdr:y>
    </cdr:to>
    <cdr:sp macro="" textlink="">
      <cdr:nvSpPr>
        <cdr:cNvPr id="101381" name="Text Box 5"/>
        <cdr:cNvSpPr txBox="1">
          <a:spLocks noChangeArrowheads="1"/>
        </cdr:cNvSpPr>
      </cdr:nvSpPr>
      <cdr:spPr bwMode="auto">
        <a:xfrm>
          <a:off x="3933825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0.19875</cdr:x>
      <cdr:y>0.93725</cdr:y>
    </cdr:from>
    <cdr:to>
      <cdr:x>0.20025</cdr:x>
      <cdr:y>0.9625</cdr:y>
    </cdr:to>
    <cdr:sp macro="" textlink="">
      <cdr:nvSpPr>
        <cdr:cNvPr id="101383" name="Text Box 7"/>
        <cdr:cNvSpPr txBox="1">
          <a:spLocks noChangeArrowheads="1"/>
        </cdr:cNvSpPr>
      </cdr:nvSpPr>
      <cdr:spPr bwMode="auto">
        <a:xfrm>
          <a:off x="1809750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0.11875</cdr:x>
      <cdr:y>0.93725</cdr:y>
    </cdr:from>
    <cdr:to>
      <cdr:x>0.12025</cdr:x>
      <cdr:y>0.9625</cdr:y>
    </cdr:to>
    <cdr:sp macro="" textlink="">
      <cdr:nvSpPr>
        <cdr:cNvPr id="101384" name="Text Box 8"/>
        <cdr:cNvSpPr txBox="1">
          <a:spLocks noChangeArrowheads="1"/>
        </cdr:cNvSpPr>
      </cdr:nvSpPr>
      <cdr:spPr bwMode="auto">
        <a:xfrm>
          <a:off x="1085850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0.8185</cdr:x>
      <cdr:y>0.93725</cdr:y>
    </cdr:from>
    <cdr:to>
      <cdr:x>0.82</cdr:x>
      <cdr:y>0.9625</cdr:y>
    </cdr:to>
    <cdr:sp macro="" textlink="">
      <cdr:nvSpPr>
        <cdr:cNvPr id="101385" name="Text Box 9"/>
        <cdr:cNvSpPr txBox="1">
          <a:spLocks noChangeArrowheads="1"/>
        </cdr:cNvSpPr>
      </cdr:nvSpPr>
      <cdr:spPr bwMode="auto">
        <a:xfrm>
          <a:off x="7486650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0.893</cdr:x>
      <cdr:y>0.93725</cdr:y>
    </cdr:from>
    <cdr:to>
      <cdr:x>0.8945</cdr:x>
      <cdr:y>0.9625</cdr:y>
    </cdr:to>
    <cdr:sp macro="" textlink="">
      <cdr:nvSpPr>
        <cdr:cNvPr id="101386" name="Text Box 10"/>
        <cdr:cNvSpPr txBox="1">
          <a:spLocks noChangeArrowheads="1"/>
        </cdr:cNvSpPr>
      </cdr:nvSpPr>
      <cdr:spPr bwMode="auto">
        <a:xfrm>
          <a:off x="8172450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0.27575</cdr:x>
      <cdr:y>0.93725</cdr:y>
    </cdr:from>
    <cdr:to>
      <cdr:x>0.27725</cdr:x>
      <cdr:y>0.9625</cdr:y>
    </cdr:to>
    <cdr:sp macro="" textlink="">
      <cdr:nvSpPr>
        <cdr:cNvPr id="101387" name="Text Box 11"/>
        <cdr:cNvSpPr txBox="1">
          <a:spLocks noChangeArrowheads="1"/>
        </cdr:cNvSpPr>
      </cdr:nvSpPr>
      <cdr:spPr bwMode="auto">
        <a:xfrm>
          <a:off x="2514600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0.04225</cdr:x>
      <cdr:y>0.93725</cdr:y>
    </cdr:from>
    <cdr:to>
      <cdr:x>0.04375</cdr:x>
      <cdr:y>0.9625</cdr:y>
    </cdr:to>
    <cdr:sp macro="" textlink="">
      <cdr:nvSpPr>
        <cdr:cNvPr id="101388" name="Text Box 12"/>
        <cdr:cNvSpPr txBox="1">
          <a:spLocks noChangeArrowheads="1"/>
        </cdr:cNvSpPr>
      </cdr:nvSpPr>
      <cdr:spPr bwMode="auto">
        <a:xfrm>
          <a:off x="381000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0.96375</cdr:x>
      <cdr:y>0.92825</cdr:y>
    </cdr:from>
    <cdr:to>
      <cdr:x>0.964</cdr:x>
      <cdr:y>0.92825</cdr:y>
    </cdr:to>
    <cdr:sp macro="" textlink="">
      <cdr:nvSpPr>
        <cdr:cNvPr id="101389" name="Text Box 13"/>
        <cdr:cNvSpPr txBox="1">
          <a:spLocks noChangeArrowheads="1"/>
        </cdr:cNvSpPr>
      </cdr:nvSpPr>
      <cdr:spPr bwMode="auto">
        <a:xfrm>
          <a:off x="8820150" y="5743575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</cdr:x>
      <cdr:y>0.0865</cdr:y>
    </cdr:from>
    <cdr:to>
      <cdr:x>0.04475</cdr:x>
      <cdr:y>0.1065</cdr:y>
    </cdr:to>
    <cdr:sp macro="" textlink="">
      <cdr:nvSpPr>
        <cdr:cNvPr id="101390" name="Text Box 14"/>
        <cdr:cNvSpPr txBox="1">
          <a:spLocks noChangeArrowheads="1"/>
        </cdr:cNvSpPr>
      </cdr:nvSpPr>
      <cdr:spPr bwMode="auto">
        <a:xfrm>
          <a:off x="0" y="533400"/>
          <a:ext cx="409575" cy="1238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875" b="1" i="0" strike="noStrike">
              <a:solidFill>
                <a:srgbClr val="000000"/>
              </a:solidFill>
              <a:latin typeface="Arial"/>
              <a:cs typeface="Arial"/>
            </a:rPr>
            <a:t>Ikäryhmä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53525" cy="6191250"/>
    <xdr:graphicFrame macro="">
      <xdr:nvGraphicFramePr>
        <xdr:cNvPr id="2" name="Kaavio 1"/>
        <xdr:cNvGraphicFramePr/>
      </xdr:nvGraphicFramePr>
      <xdr:xfrm>
        <a:off x="0" y="0"/>
        <a:ext cx="91535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53525" cy="6191250"/>
    <xdr:graphicFrame macro="">
      <xdr:nvGraphicFramePr>
        <xdr:cNvPr id="2" name="Kaavio 1"/>
        <xdr:cNvGraphicFramePr/>
      </xdr:nvGraphicFramePr>
      <xdr:xfrm>
        <a:off x="0" y="0"/>
        <a:ext cx="91535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0.58875</cdr:x>
      <cdr:y>0.9365</cdr:y>
    </cdr:from>
    <cdr:to>
      <cdr:x>0.62175</cdr:x>
      <cdr:y>0.969</cdr:y>
    </cdr:to>
    <cdr:sp macro="" textlink="">
      <cdr:nvSpPr>
        <cdr:cNvPr id="101377" name="Text Box 1"/>
        <cdr:cNvSpPr txBox="1">
          <a:spLocks noChangeArrowheads="1"/>
        </cdr:cNvSpPr>
      </cdr:nvSpPr>
      <cdr:spPr bwMode="auto">
        <a:xfrm>
          <a:off x="5381625" y="5791200"/>
          <a:ext cx="304800" cy="20002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0.6635</cdr:x>
      <cdr:y>0.9365</cdr:y>
    </cdr:from>
    <cdr:to>
      <cdr:x>0.665</cdr:x>
      <cdr:y>0.96175</cdr:y>
    </cdr:to>
    <cdr:sp macro="" textlink="">
      <cdr:nvSpPr>
        <cdr:cNvPr id="101378" name="Text Box 2"/>
        <cdr:cNvSpPr txBox="1">
          <a:spLocks noChangeArrowheads="1"/>
        </cdr:cNvSpPr>
      </cdr:nvSpPr>
      <cdr:spPr bwMode="auto">
        <a:xfrm>
          <a:off x="6067425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0.74375</cdr:x>
      <cdr:y>0.9365</cdr:y>
    </cdr:from>
    <cdr:to>
      <cdr:x>0.7855</cdr:x>
      <cdr:y>0.96275</cdr:y>
    </cdr:to>
    <cdr:sp macro="" textlink="">
      <cdr:nvSpPr>
        <cdr:cNvPr id="101379" name="Text Box 3"/>
        <cdr:cNvSpPr txBox="1">
          <a:spLocks noChangeArrowheads="1"/>
        </cdr:cNvSpPr>
      </cdr:nvSpPr>
      <cdr:spPr bwMode="auto">
        <a:xfrm>
          <a:off x="6800850" y="5791200"/>
          <a:ext cx="381000" cy="16192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0.35675</cdr:x>
      <cdr:y>0.93725</cdr:y>
    </cdr:from>
    <cdr:to>
      <cdr:x>0.35825</cdr:x>
      <cdr:y>0.9625</cdr:y>
    </cdr:to>
    <cdr:sp macro="" textlink="">
      <cdr:nvSpPr>
        <cdr:cNvPr id="101380" name="Text Box 4"/>
        <cdr:cNvSpPr txBox="1">
          <a:spLocks noChangeArrowheads="1"/>
        </cdr:cNvSpPr>
      </cdr:nvSpPr>
      <cdr:spPr bwMode="auto">
        <a:xfrm>
          <a:off x="3257550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0.42975</cdr:x>
      <cdr:y>0.938</cdr:y>
    </cdr:from>
    <cdr:to>
      <cdr:x>0.43125</cdr:x>
      <cdr:y>0.96325</cdr:y>
    </cdr:to>
    <cdr:sp macro="" textlink="">
      <cdr:nvSpPr>
        <cdr:cNvPr id="101381" name="Text Box 5"/>
        <cdr:cNvSpPr txBox="1">
          <a:spLocks noChangeArrowheads="1"/>
        </cdr:cNvSpPr>
      </cdr:nvSpPr>
      <cdr:spPr bwMode="auto">
        <a:xfrm>
          <a:off x="3924300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0.19875</cdr:x>
      <cdr:y>0.9395</cdr:y>
    </cdr:from>
    <cdr:to>
      <cdr:x>0.20025</cdr:x>
      <cdr:y>0.96475</cdr:y>
    </cdr:to>
    <cdr:sp macro="" textlink="">
      <cdr:nvSpPr>
        <cdr:cNvPr id="101383" name="Text Box 7"/>
        <cdr:cNvSpPr txBox="1">
          <a:spLocks noChangeArrowheads="1"/>
        </cdr:cNvSpPr>
      </cdr:nvSpPr>
      <cdr:spPr bwMode="auto">
        <a:xfrm>
          <a:off x="1809750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0.12025</cdr:x>
      <cdr:y>0.9395</cdr:y>
    </cdr:from>
    <cdr:to>
      <cdr:x>0.12175</cdr:x>
      <cdr:y>0.96475</cdr:y>
    </cdr:to>
    <cdr:sp macro="" textlink="">
      <cdr:nvSpPr>
        <cdr:cNvPr id="101384" name="Text Box 8"/>
        <cdr:cNvSpPr txBox="1">
          <a:spLocks noChangeArrowheads="1"/>
        </cdr:cNvSpPr>
      </cdr:nvSpPr>
      <cdr:spPr bwMode="auto">
        <a:xfrm>
          <a:off x="1095375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0.8175</cdr:x>
      <cdr:y>0.9395</cdr:y>
    </cdr:from>
    <cdr:to>
      <cdr:x>0.819</cdr:x>
      <cdr:y>0.96475</cdr:y>
    </cdr:to>
    <cdr:sp macro="" textlink="">
      <cdr:nvSpPr>
        <cdr:cNvPr id="101385" name="Text Box 9"/>
        <cdr:cNvSpPr txBox="1">
          <a:spLocks noChangeArrowheads="1"/>
        </cdr:cNvSpPr>
      </cdr:nvSpPr>
      <cdr:spPr bwMode="auto">
        <a:xfrm>
          <a:off x="7477125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0.892</cdr:x>
      <cdr:y>0.9395</cdr:y>
    </cdr:from>
    <cdr:to>
      <cdr:x>0.8935</cdr:x>
      <cdr:y>0.96475</cdr:y>
    </cdr:to>
    <cdr:sp macro="" textlink="">
      <cdr:nvSpPr>
        <cdr:cNvPr id="101386" name="Text Box 10"/>
        <cdr:cNvSpPr txBox="1">
          <a:spLocks noChangeArrowheads="1"/>
        </cdr:cNvSpPr>
      </cdr:nvSpPr>
      <cdr:spPr bwMode="auto">
        <a:xfrm>
          <a:off x="8162925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0.27575</cdr:x>
      <cdr:y>0.9395</cdr:y>
    </cdr:from>
    <cdr:to>
      <cdr:x>0.27725</cdr:x>
      <cdr:y>0.96475</cdr:y>
    </cdr:to>
    <cdr:sp macro="" textlink="">
      <cdr:nvSpPr>
        <cdr:cNvPr id="101387" name="Text Box 11"/>
        <cdr:cNvSpPr txBox="1">
          <a:spLocks noChangeArrowheads="1"/>
        </cdr:cNvSpPr>
      </cdr:nvSpPr>
      <cdr:spPr bwMode="auto">
        <a:xfrm>
          <a:off x="2514600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0.04225</cdr:x>
      <cdr:y>0.9395</cdr:y>
    </cdr:from>
    <cdr:to>
      <cdr:x>0.04375</cdr:x>
      <cdr:y>0.96475</cdr:y>
    </cdr:to>
    <cdr:sp macro="" textlink="">
      <cdr:nvSpPr>
        <cdr:cNvPr id="101388" name="Text Box 12"/>
        <cdr:cNvSpPr txBox="1">
          <a:spLocks noChangeArrowheads="1"/>
        </cdr:cNvSpPr>
      </cdr:nvSpPr>
      <cdr:spPr bwMode="auto">
        <a:xfrm>
          <a:off x="381000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0.96225</cdr:x>
      <cdr:y>0.93075</cdr:y>
    </cdr:from>
    <cdr:to>
      <cdr:x>0.9625</cdr:x>
      <cdr:y>0.93075</cdr:y>
    </cdr:to>
    <cdr:sp macro="" textlink="">
      <cdr:nvSpPr>
        <cdr:cNvPr id="101389" name="Text Box 13"/>
        <cdr:cNvSpPr txBox="1">
          <a:spLocks noChangeArrowheads="1"/>
        </cdr:cNvSpPr>
      </cdr:nvSpPr>
      <cdr:spPr bwMode="auto">
        <a:xfrm>
          <a:off x="8801100" y="5753100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</cdr:x>
      <cdr:y>0.08575</cdr:y>
    </cdr:from>
    <cdr:to>
      <cdr:x>0.04475</cdr:x>
      <cdr:y>0.1055</cdr:y>
    </cdr:to>
    <cdr:sp macro="" textlink="">
      <cdr:nvSpPr>
        <cdr:cNvPr id="101390" name="Text Box 14"/>
        <cdr:cNvSpPr txBox="1">
          <a:spLocks noChangeArrowheads="1"/>
        </cdr:cNvSpPr>
      </cdr:nvSpPr>
      <cdr:spPr bwMode="auto">
        <a:xfrm>
          <a:off x="0" y="523875"/>
          <a:ext cx="409575" cy="1238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875" b="1" i="0" strike="noStrike">
              <a:solidFill>
                <a:srgbClr val="000000"/>
              </a:solidFill>
              <a:latin typeface="Arial"/>
              <a:cs typeface="Arial"/>
            </a:rPr>
            <a:t>Ikäryhmä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53525" cy="6191250"/>
    <xdr:graphicFrame macro="">
      <xdr:nvGraphicFramePr>
        <xdr:cNvPr id="2" name="Kaavio 1"/>
        <xdr:cNvGraphicFramePr/>
      </xdr:nvGraphicFramePr>
      <xdr:xfrm>
        <a:off x="0" y="0"/>
        <a:ext cx="91535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</cdr:x>
      <cdr:y>0.937</cdr:y>
    </cdr:from>
    <cdr:to>
      <cdr:x>0.62275</cdr:x>
      <cdr:y>0.96925</cdr:y>
    </cdr:to>
    <cdr:sp macro="" textlink="">
      <cdr:nvSpPr>
        <cdr:cNvPr id="101377" name="Text Box 1"/>
        <cdr:cNvSpPr txBox="1">
          <a:spLocks noChangeArrowheads="1"/>
        </cdr:cNvSpPr>
      </cdr:nvSpPr>
      <cdr:spPr bwMode="auto">
        <a:xfrm>
          <a:off x="5391150" y="5800725"/>
          <a:ext cx="295275" cy="20002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0.66375</cdr:x>
      <cdr:y>0.937</cdr:y>
    </cdr:from>
    <cdr:to>
      <cdr:x>0.66525</cdr:x>
      <cdr:y>0.96225</cdr:y>
    </cdr:to>
    <cdr:sp macro="" textlink="">
      <cdr:nvSpPr>
        <cdr:cNvPr id="101378" name="Text Box 2"/>
        <cdr:cNvSpPr txBox="1">
          <a:spLocks noChangeArrowheads="1"/>
        </cdr:cNvSpPr>
      </cdr:nvSpPr>
      <cdr:spPr bwMode="auto">
        <a:xfrm>
          <a:off x="6067425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0.74475</cdr:x>
      <cdr:y>0.937</cdr:y>
    </cdr:from>
    <cdr:to>
      <cdr:x>0.786</cdr:x>
      <cdr:y>0.963</cdr:y>
    </cdr:to>
    <cdr:sp macro="" textlink="">
      <cdr:nvSpPr>
        <cdr:cNvPr id="101379" name="Text Box 3"/>
        <cdr:cNvSpPr txBox="1">
          <a:spLocks noChangeArrowheads="1"/>
        </cdr:cNvSpPr>
      </cdr:nvSpPr>
      <cdr:spPr bwMode="auto">
        <a:xfrm>
          <a:off x="6810375" y="5800725"/>
          <a:ext cx="381000" cy="16192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0.3595</cdr:x>
      <cdr:y>0.937</cdr:y>
    </cdr:from>
    <cdr:to>
      <cdr:x>0.361</cdr:x>
      <cdr:y>0.96225</cdr:y>
    </cdr:to>
    <cdr:sp macro="" textlink="">
      <cdr:nvSpPr>
        <cdr:cNvPr id="101380" name="Text Box 4"/>
        <cdr:cNvSpPr txBox="1">
          <a:spLocks noChangeArrowheads="1"/>
        </cdr:cNvSpPr>
      </cdr:nvSpPr>
      <cdr:spPr bwMode="auto">
        <a:xfrm>
          <a:off x="3286125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0.4315</cdr:x>
      <cdr:y>0.9385</cdr:y>
    </cdr:from>
    <cdr:to>
      <cdr:x>0.433</cdr:x>
      <cdr:y>0.96375</cdr:y>
    </cdr:to>
    <cdr:sp macro="" textlink="">
      <cdr:nvSpPr>
        <cdr:cNvPr id="101381" name="Text Box 5"/>
        <cdr:cNvSpPr txBox="1">
          <a:spLocks noChangeArrowheads="1"/>
        </cdr:cNvSpPr>
      </cdr:nvSpPr>
      <cdr:spPr bwMode="auto">
        <a:xfrm>
          <a:off x="3943350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0.1985</cdr:x>
      <cdr:y>0.939</cdr:y>
    </cdr:from>
    <cdr:to>
      <cdr:x>0.2</cdr:x>
      <cdr:y>0.96425</cdr:y>
    </cdr:to>
    <cdr:sp macro="" textlink="">
      <cdr:nvSpPr>
        <cdr:cNvPr id="101383" name="Text Box 7"/>
        <cdr:cNvSpPr txBox="1">
          <a:spLocks noChangeArrowheads="1"/>
        </cdr:cNvSpPr>
      </cdr:nvSpPr>
      <cdr:spPr bwMode="auto">
        <a:xfrm>
          <a:off x="1809750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0.11775</cdr:x>
      <cdr:y>0.939</cdr:y>
    </cdr:from>
    <cdr:to>
      <cdr:x>0.11925</cdr:x>
      <cdr:y>0.96425</cdr:y>
    </cdr:to>
    <cdr:sp macro="" textlink="">
      <cdr:nvSpPr>
        <cdr:cNvPr id="101384" name="Text Box 8"/>
        <cdr:cNvSpPr txBox="1">
          <a:spLocks noChangeArrowheads="1"/>
        </cdr:cNvSpPr>
      </cdr:nvSpPr>
      <cdr:spPr bwMode="auto">
        <a:xfrm>
          <a:off x="1076325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0.81725</cdr:x>
      <cdr:y>0.939</cdr:y>
    </cdr:from>
    <cdr:to>
      <cdr:x>0.81875</cdr:x>
      <cdr:y>0.96425</cdr:y>
    </cdr:to>
    <cdr:sp macro="" textlink="">
      <cdr:nvSpPr>
        <cdr:cNvPr id="101385" name="Text Box 9"/>
        <cdr:cNvSpPr txBox="1">
          <a:spLocks noChangeArrowheads="1"/>
        </cdr:cNvSpPr>
      </cdr:nvSpPr>
      <cdr:spPr bwMode="auto">
        <a:xfrm>
          <a:off x="7477125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0.89175</cdr:x>
      <cdr:y>0.939</cdr:y>
    </cdr:from>
    <cdr:to>
      <cdr:x>0.89325</cdr:x>
      <cdr:y>0.96425</cdr:y>
    </cdr:to>
    <cdr:sp macro="" textlink="">
      <cdr:nvSpPr>
        <cdr:cNvPr id="101386" name="Text Box 10"/>
        <cdr:cNvSpPr txBox="1">
          <a:spLocks noChangeArrowheads="1"/>
        </cdr:cNvSpPr>
      </cdr:nvSpPr>
      <cdr:spPr bwMode="auto">
        <a:xfrm>
          <a:off x="8153400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0.2765</cdr:x>
      <cdr:y>0.939</cdr:y>
    </cdr:from>
    <cdr:to>
      <cdr:x>0.278</cdr:x>
      <cdr:y>0.96425</cdr:y>
    </cdr:to>
    <cdr:sp macro="" textlink="">
      <cdr:nvSpPr>
        <cdr:cNvPr id="101387" name="Text Box 11"/>
        <cdr:cNvSpPr txBox="1">
          <a:spLocks noChangeArrowheads="1"/>
        </cdr:cNvSpPr>
      </cdr:nvSpPr>
      <cdr:spPr bwMode="auto">
        <a:xfrm>
          <a:off x="2524125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0.04225</cdr:x>
      <cdr:y>0.93875</cdr:y>
    </cdr:from>
    <cdr:to>
      <cdr:x>0.04375</cdr:x>
      <cdr:y>0.964</cdr:y>
    </cdr:to>
    <cdr:sp macro="" textlink="">
      <cdr:nvSpPr>
        <cdr:cNvPr id="101388" name="Text Box 12"/>
        <cdr:cNvSpPr txBox="1">
          <a:spLocks noChangeArrowheads="1"/>
        </cdr:cNvSpPr>
      </cdr:nvSpPr>
      <cdr:spPr bwMode="auto">
        <a:xfrm>
          <a:off x="381000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0.96325</cdr:x>
      <cdr:y>0.93125</cdr:y>
    </cdr:from>
    <cdr:to>
      <cdr:x>0.9635</cdr:x>
      <cdr:y>0.93125</cdr:y>
    </cdr:to>
    <cdr:sp macro="" textlink="">
      <cdr:nvSpPr>
        <cdr:cNvPr id="101389" name="Text Box 13"/>
        <cdr:cNvSpPr txBox="1">
          <a:spLocks noChangeArrowheads="1"/>
        </cdr:cNvSpPr>
      </cdr:nvSpPr>
      <cdr:spPr bwMode="auto">
        <a:xfrm>
          <a:off x="8810625" y="5762625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</cdr:x>
      <cdr:y>0.06525</cdr:y>
    </cdr:from>
    <cdr:to>
      <cdr:x>0.04475</cdr:x>
      <cdr:y>0.085</cdr:y>
    </cdr:to>
    <cdr:sp macro="" textlink="">
      <cdr:nvSpPr>
        <cdr:cNvPr id="101390" name="Text Box 14"/>
        <cdr:cNvSpPr txBox="1">
          <a:spLocks noChangeArrowheads="1"/>
        </cdr:cNvSpPr>
      </cdr:nvSpPr>
      <cdr:spPr bwMode="auto">
        <a:xfrm>
          <a:off x="0" y="400050"/>
          <a:ext cx="409575" cy="1238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875" b="1" i="0" strike="noStrike">
              <a:solidFill>
                <a:srgbClr val="000000"/>
              </a:solidFill>
              <a:latin typeface="Arial"/>
              <a:cs typeface="Arial"/>
            </a:rPr>
            <a:t>Ikäryhmä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53525" cy="6191250"/>
    <xdr:graphicFrame macro="">
      <xdr:nvGraphicFramePr>
        <xdr:cNvPr id="2" name="Kaavio 1"/>
        <xdr:cNvGraphicFramePr/>
      </xdr:nvGraphicFramePr>
      <xdr:xfrm>
        <a:off x="0" y="0"/>
        <a:ext cx="91535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0.936</cdr:y>
    </cdr:from>
    <cdr:to>
      <cdr:x>0.6225</cdr:x>
      <cdr:y>0.969</cdr:y>
    </cdr:to>
    <cdr:sp macro="" textlink="">
      <cdr:nvSpPr>
        <cdr:cNvPr id="101377" name="Text Box 1"/>
        <cdr:cNvSpPr txBox="1">
          <a:spLocks noChangeArrowheads="1"/>
        </cdr:cNvSpPr>
      </cdr:nvSpPr>
      <cdr:spPr bwMode="auto">
        <a:xfrm>
          <a:off x="5381625" y="5791200"/>
          <a:ext cx="314325" cy="20002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0.66225</cdr:x>
      <cdr:y>0.936</cdr:y>
    </cdr:from>
    <cdr:to>
      <cdr:x>0.66375</cdr:x>
      <cdr:y>0.96125</cdr:y>
    </cdr:to>
    <cdr:sp macro="" textlink="">
      <cdr:nvSpPr>
        <cdr:cNvPr id="101378" name="Text Box 2"/>
        <cdr:cNvSpPr txBox="1">
          <a:spLocks noChangeArrowheads="1"/>
        </cdr:cNvSpPr>
      </cdr:nvSpPr>
      <cdr:spPr bwMode="auto">
        <a:xfrm>
          <a:off x="6057900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0.7445</cdr:x>
      <cdr:y>0.936</cdr:y>
    </cdr:from>
    <cdr:to>
      <cdr:x>0.78525</cdr:x>
      <cdr:y>0.96225</cdr:y>
    </cdr:to>
    <cdr:sp macro="" textlink="">
      <cdr:nvSpPr>
        <cdr:cNvPr id="101379" name="Text Box 3"/>
        <cdr:cNvSpPr txBox="1">
          <a:spLocks noChangeArrowheads="1"/>
        </cdr:cNvSpPr>
      </cdr:nvSpPr>
      <cdr:spPr bwMode="auto">
        <a:xfrm>
          <a:off x="6810375" y="5791200"/>
          <a:ext cx="371475" cy="16192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0.35775</cdr:x>
      <cdr:y>0.936</cdr:y>
    </cdr:from>
    <cdr:to>
      <cdr:x>0.35925</cdr:x>
      <cdr:y>0.96125</cdr:y>
    </cdr:to>
    <cdr:sp macro="" textlink="">
      <cdr:nvSpPr>
        <cdr:cNvPr id="101380" name="Text Box 4"/>
        <cdr:cNvSpPr txBox="1">
          <a:spLocks noChangeArrowheads="1"/>
        </cdr:cNvSpPr>
      </cdr:nvSpPr>
      <cdr:spPr bwMode="auto">
        <a:xfrm>
          <a:off x="3267075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0.43225</cdr:x>
      <cdr:y>0.937</cdr:y>
    </cdr:from>
    <cdr:to>
      <cdr:x>0.43375</cdr:x>
      <cdr:y>0.96225</cdr:y>
    </cdr:to>
    <cdr:sp macro="" textlink="">
      <cdr:nvSpPr>
        <cdr:cNvPr id="101381" name="Text Box 5"/>
        <cdr:cNvSpPr txBox="1">
          <a:spLocks noChangeArrowheads="1"/>
        </cdr:cNvSpPr>
      </cdr:nvSpPr>
      <cdr:spPr bwMode="auto">
        <a:xfrm>
          <a:off x="3952875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0.1975</cdr:x>
      <cdr:y>0.93925</cdr:y>
    </cdr:from>
    <cdr:to>
      <cdr:x>0.199</cdr:x>
      <cdr:y>0.9645</cdr:y>
    </cdr:to>
    <cdr:sp macro="" textlink="">
      <cdr:nvSpPr>
        <cdr:cNvPr id="101383" name="Text Box 7"/>
        <cdr:cNvSpPr txBox="1">
          <a:spLocks noChangeArrowheads="1"/>
        </cdr:cNvSpPr>
      </cdr:nvSpPr>
      <cdr:spPr bwMode="auto">
        <a:xfrm>
          <a:off x="1800225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0.11925</cdr:x>
      <cdr:y>0.93925</cdr:y>
    </cdr:from>
    <cdr:to>
      <cdr:x>0.12075</cdr:x>
      <cdr:y>0.9645</cdr:y>
    </cdr:to>
    <cdr:sp macro="" textlink="">
      <cdr:nvSpPr>
        <cdr:cNvPr id="101384" name="Text Box 8"/>
        <cdr:cNvSpPr txBox="1">
          <a:spLocks noChangeArrowheads="1"/>
        </cdr:cNvSpPr>
      </cdr:nvSpPr>
      <cdr:spPr bwMode="auto">
        <a:xfrm>
          <a:off x="1085850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0.8175</cdr:x>
      <cdr:y>0.93925</cdr:y>
    </cdr:from>
    <cdr:to>
      <cdr:x>0.819</cdr:x>
      <cdr:y>0.9645</cdr:y>
    </cdr:to>
    <cdr:sp macro="" textlink="">
      <cdr:nvSpPr>
        <cdr:cNvPr id="101385" name="Text Box 9"/>
        <cdr:cNvSpPr txBox="1">
          <a:spLocks noChangeArrowheads="1"/>
        </cdr:cNvSpPr>
      </cdr:nvSpPr>
      <cdr:spPr bwMode="auto">
        <a:xfrm>
          <a:off x="7477125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0.891</cdr:x>
      <cdr:y>0.93925</cdr:y>
    </cdr:from>
    <cdr:to>
      <cdr:x>0.8925</cdr:x>
      <cdr:y>0.9645</cdr:y>
    </cdr:to>
    <cdr:sp macro="" textlink="">
      <cdr:nvSpPr>
        <cdr:cNvPr id="101386" name="Text Box 10"/>
        <cdr:cNvSpPr txBox="1">
          <a:spLocks noChangeArrowheads="1"/>
        </cdr:cNvSpPr>
      </cdr:nvSpPr>
      <cdr:spPr bwMode="auto">
        <a:xfrm>
          <a:off x="8153400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0.2755</cdr:x>
      <cdr:y>0.93925</cdr:y>
    </cdr:from>
    <cdr:to>
      <cdr:x>0.277</cdr:x>
      <cdr:y>0.9645</cdr:y>
    </cdr:to>
    <cdr:sp macro="" textlink="">
      <cdr:nvSpPr>
        <cdr:cNvPr id="101387" name="Text Box 11"/>
        <cdr:cNvSpPr txBox="1">
          <a:spLocks noChangeArrowheads="1"/>
        </cdr:cNvSpPr>
      </cdr:nvSpPr>
      <cdr:spPr bwMode="auto">
        <a:xfrm>
          <a:off x="2514600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0.04225</cdr:x>
      <cdr:y>0.93925</cdr:y>
    </cdr:from>
    <cdr:to>
      <cdr:x>0.04375</cdr:x>
      <cdr:y>0.9645</cdr:y>
    </cdr:to>
    <cdr:sp macro="" textlink="">
      <cdr:nvSpPr>
        <cdr:cNvPr id="101388" name="Text Box 12"/>
        <cdr:cNvSpPr txBox="1">
          <a:spLocks noChangeArrowheads="1"/>
        </cdr:cNvSpPr>
      </cdr:nvSpPr>
      <cdr:spPr bwMode="auto">
        <a:xfrm>
          <a:off x="381000" y="58102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0.95975</cdr:x>
      <cdr:y>0.93025</cdr:y>
    </cdr:from>
    <cdr:to>
      <cdr:x>0.96075</cdr:x>
      <cdr:y>0.93025</cdr:y>
    </cdr:to>
    <cdr:sp macro="" textlink="">
      <cdr:nvSpPr>
        <cdr:cNvPr id="101389" name="Text Box 13"/>
        <cdr:cNvSpPr txBox="1">
          <a:spLocks noChangeArrowheads="1"/>
        </cdr:cNvSpPr>
      </cdr:nvSpPr>
      <cdr:spPr bwMode="auto">
        <a:xfrm>
          <a:off x="8782050" y="5753100"/>
          <a:ext cx="9525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</cdr:x>
      <cdr:y>0.06275</cdr:y>
    </cdr:from>
    <cdr:to>
      <cdr:x>0.04475</cdr:x>
      <cdr:y>0.0825</cdr:y>
    </cdr:to>
    <cdr:sp macro="" textlink="">
      <cdr:nvSpPr>
        <cdr:cNvPr id="101390" name="Text Box 14"/>
        <cdr:cNvSpPr txBox="1">
          <a:spLocks noChangeArrowheads="1"/>
        </cdr:cNvSpPr>
      </cdr:nvSpPr>
      <cdr:spPr bwMode="auto">
        <a:xfrm>
          <a:off x="0" y="381000"/>
          <a:ext cx="409575" cy="1238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875" b="1" i="0" strike="noStrike">
              <a:solidFill>
                <a:srgbClr val="000000"/>
              </a:solidFill>
              <a:latin typeface="Arial"/>
              <a:cs typeface="Arial"/>
            </a:rPr>
            <a:t>Ikäryhmä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53525" cy="6191250"/>
    <xdr:graphicFrame macro="">
      <xdr:nvGraphicFramePr>
        <xdr:cNvPr id="2" name="Kaavio 1"/>
        <xdr:cNvGraphicFramePr/>
      </xdr:nvGraphicFramePr>
      <xdr:xfrm>
        <a:off x="0" y="0"/>
        <a:ext cx="91535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0.933</cdr:y>
    </cdr:from>
    <cdr:to>
      <cdr:x>0.62175</cdr:x>
      <cdr:y>0.9675</cdr:y>
    </cdr:to>
    <cdr:sp macro="" textlink="">
      <cdr:nvSpPr>
        <cdr:cNvPr id="101377" name="Text Box 1"/>
        <cdr:cNvSpPr txBox="1">
          <a:spLocks noChangeArrowheads="1"/>
        </cdr:cNvSpPr>
      </cdr:nvSpPr>
      <cdr:spPr bwMode="auto">
        <a:xfrm>
          <a:off x="5381625" y="5772150"/>
          <a:ext cx="304800" cy="20955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0.663</cdr:x>
      <cdr:y>0.933</cdr:y>
    </cdr:from>
    <cdr:to>
      <cdr:x>0.6645</cdr:x>
      <cdr:y>0.95825</cdr:y>
    </cdr:to>
    <cdr:sp macro="" textlink="">
      <cdr:nvSpPr>
        <cdr:cNvPr id="101378" name="Text Box 2"/>
        <cdr:cNvSpPr txBox="1">
          <a:spLocks noChangeArrowheads="1"/>
        </cdr:cNvSpPr>
      </cdr:nvSpPr>
      <cdr:spPr bwMode="auto">
        <a:xfrm>
          <a:off x="6067425" y="57721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0.7445</cdr:x>
      <cdr:y>0.933</cdr:y>
    </cdr:from>
    <cdr:to>
      <cdr:x>0.78525</cdr:x>
      <cdr:y>0.96075</cdr:y>
    </cdr:to>
    <cdr:sp macro="" textlink="">
      <cdr:nvSpPr>
        <cdr:cNvPr id="101379" name="Text Box 3"/>
        <cdr:cNvSpPr txBox="1">
          <a:spLocks noChangeArrowheads="1"/>
        </cdr:cNvSpPr>
      </cdr:nvSpPr>
      <cdr:spPr bwMode="auto">
        <a:xfrm>
          <a:off x="6810375" y="5772150"/>
          <a:ext cx="371475" cy="17145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0.358</cdr:x>
      <cdr:y>0.933</cdr:y>
    </cdr:from>
    <cdr:to>
      <cdr:x>0.3595</cdr:x>
      <cdr:y>0.95825</cdr:y>
    </cdr:to>
    <cdr:sp macro="" textlink="">
      <cdr:nvSpPr>
        <cdr:cNvPr id="101380" name="Text Box 4"/>
        <cdr:cNvSpPr txBox="1">
          <a:spLocks noChangeArrowheads="1"/>
        </cdr:cNvSpPr>
      </cdr:nvSpPr>
      <cdr:spPr bwMode="auto">
        <a:xfrm>
          <a:off x="3276600" y="577215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0.43025</cdr:x>
      <cdr:y>0.9345</cdr:y>
    </cdr:from>
    <cdr:to>
      <cdr:x>0.43175</cdr:x>
      <cdr:y>0.95975</cdr:y>
    </cdr:to>
    <cdr:sp macro="" textlink="">
      <cdr:nvSpPr>
        <cdr:cNvPr id="101381" name="Text Box 5"/>
        <cdr:cNvSpPr txBox="1">
          <a:spLocks noChangeArrowheads="1"/>
        </cdr:cNvSpPr>
      </cdr:nvSpPr>
      <cdr:spPr bwMode="auto">
        <a:xfrm>
          <a:off x="3933825" y="57816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0.1985</cdr:x>
      <cdr:y>0.9365</cdr:y>
    </cdr:from>
    <cdr:to>
      <cdr:x>0.2</cdr:x>
      <cdr:y>0.96175</cdr:y>
    </cdr:to>
    <cdr:sp macro="" textlink="">
      <cdr:nvSpPr>
        <cdr:cNvPr id="101383" name="Text Box 7"/>
        <cdr:cNvSpPr txBox="1">
          <a:spLocks noChangeArrowheads="1"/>
        </cdr:cNvSpPr>
      </cdr:nvSpPr>
      <cdr:spPr bwMode="auto">
        <a:xfrm>
          <a:off x="1809750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0.1185</cdr:x>
      <cdr:y>0.9365</cdr:y>
    </cdr:from>
    <cdr:to>
      <cdr:x>0.12</cdr:x>
      <cdr:y>0.96175</cdr:y>
    </cdr:to>
    <cdr:sp macro="" textlink="">
      <cdr:nvSpPr>
        <cdr:cNvPr id="101384" name="Text Box 8"/>
        <cdr:cNvSpPr txBox="1">
          <a:spLocks noChangeArrowheads="1"/>
        </cdr:cNvSpPr>
      </cdr:nvSpPr>
      <cdr:spPr bwMode="auto">
        <a:xfrm>
          <a:off x="1076325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0.8165</cdr:x>
      <cdr:y>0.9365</cdr:y>
    </cdr:from>
    <cdr:to>
      <cdr:x>0.818</cdr:x>
      <cdr:y>0.96175</cdr:y>
    </cdr:to>
    <cdr:sp macro="" textlink="">
      <cdr:nvSpPr>
        <cdr:cNvPr id="101385" name="Text Box 9"/>
        <cdr:cNvSpPr txBox="1">
          <a:spLocks noChangeArrowheads="1"/>
        </cdr:cNvSpPr>
      </cdr:nvSpPr>
      <cdr:spPr bwMode="auto">
        <a:xfrm>
          <a:off x="7467600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0.89175</cdr:x>
      <cdr:y>0.9365</cdr:y>
    </cdr:from>
    <cdr:to>
      <cdr:x>0.89325</cdr:x>
      <cdr:y>0.96175</cdr:y>
    </cdr:to>
    <cdr:sp macro="" textlink="">
      <cdr:nvSpPr>
        <cdr:cNvPr id="101386" name="Text Box 10"/>
        <cdr:cNvSpPr txBox="1">
          <a:spLocks noChangeArrowheads="1"/>
        </cdr:cNvSpPr>
      </cdr:nvSpPr>
      <cdr:spPr bwMode="auto">
        <a:xfrm>
          <a:off x="8153400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0.2755</cdr:x>
      <cdr:y>0.9365</cdr:y>
    </cdr:from>
    <cdr:to>
      <cdr:x>0.277</cdr:x>
      <cdr:y>0.96175</cdr:y>
    </cdr:to>
    <cdr:sp macro="" textlink="">
      <cdr:nvSpPr>
        <cdr:cNvPr id="101387" name="Text Box 11"/>
        <cdr:cNvSpPr txBox="1">
          <a:spLocks noChangeArrowheads="1"/>
        </cdr:cNvSpPr>
      </cdr:nvSpPr>
      <cdr:spPr bwMode="auto">
        <a:xfrm>
          <a:off x="2514600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0.04225</cdr:x>
      <cdr:y>0.9365</cdr:y>
    </cdr:from>
    <cdr:to>
      <cdr:x>0.04375</cdr:x>
      <cdr:y>0.96175</cdr:y>
    </cdr:to>
    <cdr:sp macro="" textlink="">
      <cdr:nvSpPr>
        <cdr:cNvPr id="101388" name="Text Box 12"/>
        <cdr:cNvSpPr txBox="1">
          <a:spLocks noChangeArrowheads="1"/>
        </cdr:cNvSpPr>
      </cdr:nvSpPr>
      <cdr:spPr bwMode="auto">
        <a:xfrm>
          <a:off x="381000" y="5791200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0.96375</cdr:x>
      <cdr:y>0.927</cdr:y>
    </cdr:from>
    <cdr:to>
      <cdr:x>0.96375</cdr:x>
      <cdr:y>0.927</cdr:y>
    </cdr:to>
    <cdr:sp macro="" textlink="">
      <cdr:nvSpPr>
        <cdr:cNvPr id="101389" name="Text Box 13"/>
        <cdr:cNvSpPr txBox="1">
          <a:spLocks noChangeArrowheads="1"/>
        </cdr:cNvSpPr>
      </cdr:nvSpPr>
      <cdr:spPr bwMode="auto">
        <a:xfrm>
          <a:off x="8820150" y="5734050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</cdr:x>
      <cdr:y>0.062</cdr:y>
    </cdr:from>
    <cdr:to>
      <cdr:x>0.04475</cdr:x>
      <cdr:y>0.08175</cdr:y>
    </cdr:to>
    <cdr:sp macro="" textlink="">
      <cdr:nvSpPr>
        <cdr:cNvPr id="101390" name="Text Box 14"/>
        <cdr:cNvSpPr txBox="1">
          <a:spLocks noChangeArrowheads="1"/>
        </cdr:cNvSpPr>
      </cdr:nvSpPr>
      <cdr:spPr bwMode="auto">
        <a:xfrm>
          <a:off x="0" y="381000"/>
          <a:ext cx="409575" cy="1238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875" b="1" i="0" strike="noStrike">
              <a:solidFill>
                <a:srgbClr val="000000"/>
              </a:solidFill>
              <a:latin typeface="Arial"/>
              <a:cs typeface="Arial"/>
            </a:rPr>
            <a:t>Ikäryhmä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53525" cy="6191250"/>
    <xdr:graphicFrame macro="">
      <xdr:nvGraphicFramePr>
        <xdr:cNvPr id="2" name="Kaavio 1"/>
        <xdr:cNvGraphicFramePr/>
      </xdr:nvGraphicFramePr>
      <xdr:xfrm>
        <a:off x="0" y="0"/>
        <a:ext cx="91535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0.5895</cdr:x>
      <cdr:y>0.93425</cdr:y>
    </cdr:from>
    <cdr:to>
      <cdr:x>0.6225</cdr:x>
      <cdr:y>0.968</cdr:y>
    </cdr:to>
    <cdr:sp macro="" textlink="">
      <cdr:nvSpPr>
        <cdr:cNvPr id="101377" name="Text Box 1"/>
        <cdr:cNvSpPr txBox="1">
          <a:spLocks noChangeArrowheads="1"/>
        </cdr:cNvSpPr>
      </cdr:nvSpPr>
      <cdr:spPr bwMode="auto">
        <a:xfrm>
          <a:off x="5391150" y="5781675"/>
          <a:ext cx="304800" cy="20955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0.6635</cdr:x>
      <cdr:y>0.93425</cdr:y>
    </cdr:from>
    <cdr:to>
      <cdr:x>0.665</cdr:x>
      <cdr:y>0.9595</cdr:y>
    </cdr:to>
    <cdr:sp macro="" textlink="">
      <cdr:nvSpPr>
        <cdr:cNvPr id="101378" name="Text Box 2"/>
        <cdr:cNvSpPr txBox="1">
          <a:spLocks noChangeArrowheads="1"/>
        </cdr:cNvSpPr>
      </cdr:nvSpPr>
      <cdr:spPr bwMode="auto">
        <a:xfrm>
          <a:off x="6067425" y="57816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0.74475</cdr:x>
      <cdr:y>0.93425</cdr:y>
    </cdr:from>
    <cdr:to>
      <cdr:x>0.78625</cdr:x>
      <cdr:y>0.96125</cdr:y>
    </cdr:to>
    <cdr:sp macro="" textlink="">
      <cdr:nvSpPr>
        <cdr:cNvPr id="101379" name="Text Box 3"/>
        <cdr:cNvSpPr txBox="1">
          <a:spLocks noChangeArrowheads="1"/>
        </cdr:cNvSpPr>
      </cdr:nvSpPr>
      <cdr:spPr bwMode="auto">
        <a:xfrm>
          <a:off x="6810375" y="5781675"/>
          <a:ext cx="381000" cy="17145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0.358</cdr:x>
      <cdr:y>0.93425</cdr:y>
    </cdr:from>
    <cdr:to>
      <cdr:x>0.3595</cdr:x>
      <cdr:y>0.9595</cdr:y>
    </cdr:to>
    <cdr:sp macro="" textlink="">
      <cdr:nvSpPr>
        <cdr:cNvPr id="101380" name="Text Box 4"/>
        <cdr:cNvSpPr txBox="1">
          <a:spLocks noChangeArrowheads="1"/>
        </cdr:cNvSpPr>
      </cdr:nvSpPr>
      <cdr:spPr bwMode="auto">
        <a:xfrm>
          <a:off x="3276600" y="57816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0.43125</cdr:x>
      <cdr:y>0.935</cdr:y>
    </cdr:from>
    <cdr:to>
      <cdr:x>0.43275</cdr:x>
      <cdr:y>0.96025</cdr:y>
    </cdr:to>
    <cdr:sp macro="" textlink="">
      <cdr:nvSpPr>
        <cdr:cNvPr id="101381" name="Text Box 5"/>
        <cdr:cNvSpPr txBox="1">
          <a:spLocks noChangeArrowheads="1"/>
        </cdr:cNvSpPr>
      </cdr:nvSpPr>
      <cdr:spPr bwMode="auto">
        <a:xfrm>
          <a:off x="3943350" y="578167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0.1975</cdr:x>
      <cdr:y>0.9375</cdr:y>
    </cdr:from>
    <cdr:to>
      <cdr:x>0.199</cdr:x>
      <cdr:y>0.96275</cdr:y>
    </cdr:to>
    <cdr:sp macro="" textlink="">
      <cdr:nvSpPr>
        <cdr:cNvPr id="101383" name="Text Box 7"/>
        <cdr:cNvSpPr txBox="1">
          <a:spLocks noChangeArrowheads="1"/>
        </cdr:cNvSpPr>
      </cdr:nvSpPr>
      <cdr:spPr bwMode="auto">
        <a:xfrm>
          <a:off x="1800225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0.11825</cdr:x>
      <cdr:y>0.9375</cdr:y>
    </cdr:from>
    <cdr:to>
      <cdr:x>0.11975</cdr:x>
      <cdr:y>0.96275</cdr:y>
    </cdr:to>
    <cdr:sp macro="" textlink="">
      <cdr:nvSpPr>
        <cdr:cNvPr id="101384" name="Text Box 8"/>
        <cdr:cNvSpPr txBox="1">
          <a:spLocks noChangeArrowheads="1"/>
        </cdr:cNvSpPr>
      </cdr:nvSpPr>
      <cdr:spPr bwMode="auto">
        <a:xfrm>
          <a:off x="1076325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0.81775</cdr:x>
      <cdr:y>0.9375</cdr:y>
    </cdr:from>
    <cdr:to>
      <cdr:x>0.81925</cdr:x>
      <cdr:y>0.96275</cdr:y>
    </cdr:to>
    <cdr:sp macro="" textlink="">
      <cdr:nvSpPr>
        <cdr:cNvPr id="101385" name="Text Box 9"/>
        <cdr:cNvSpPr txBox="1">
          <a:spLocks noChangeArrowheads="1"/>
        </cdr:cNvSpPr>
      </cdr:nvSpPr>
      <cdr:spPr bwMode="auto">
        <a:xfrm>
          <a:off x="7477125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0.89225</cdr:x>
      <cdr:y>0.9375</cdr:y>
    </cdr:from>
    <cdr:to>
      <cdr:x>0.89375</cdr:x>
      <cdr:y>0.96275</cdr:y>
    </cdr:to>
    <cdr:sp macro="" textlink="">
      <cdr:nvSpPr>
        <cdr:cNvPr id="101386" name="Text Box 10"/>
        <cdr:cNvSpPr txBox="1">
          <a:spLocks noChangeArrowheads="1"/>
        </cdr:cNvSpPr>
      </cdr:nvSpPr>
      <cdr:spPr bwMode="auto">
        <a:xfrm>
          <a:off x="8162925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0.2755</cdr:x>
      <cdr:y>0.9375</cdr:y>
    </cdr:from>
    <cdr:to>
      <cdr:x>0.277</cdr:x>
      <cdr:y>0.96275</cdr:y>
    </cdr:to>
    <cdr:sp macro="" textlink="">
      <cdr:nvSpPr>
        <cdr:cNvPr id="101387" name="Text Box 11"/>
        <cdr:cNvSpPr txBox="1">
          <a:spLocks noChangeArrowheads="1"/>
        </cdr:cNvSpPr>
      </cdr:nvSpPr>
      <cdr:spPr bwMode="auto">
        <a:xfrm>
          <a:off x="2514600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0.04225</cdr:x>
      <cdr:y>0.9375</cdr:y>
    </cdr:from>
    <cdr:to>
      <cdr:x>0.04375</cdr:x>
      <cdr:y>0.96275</cdr:y>
    </cdr:to>
    <cdr:sp macro="" textlink="">
      <cdr:nvSpPr>
        <cdr:cNvPr id="101388" name="Text Box 12"/>
        <cdr:cNvSpPr txBox="1">
          <a:spLocks noChangeArrowheads="1"/>
        </cdr:cNvSpPr>
      </cdr:nvSpPr>
      <cdr:spPr bwMode="auto">
        <a:xfrm>
          <a:off x="381000" y="5800725"/>
          <a:ext cx="9525" cy="152400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endParaRPr lang="fi-FI"/>
        </a:p>
      </cdr:txBody>
    </cdr:sp>
  </cdr:relSizeAnchor>
  <cdr:relSizeAnchor xmlns:cdr="http://schemas.openxmlformats.org/drawingml/2006/chartDrawing">
    <cdr:from>
      <cdr:x>0.96075</cdr:x>
      <cdr:y>0.928</cdr:y>
    </cdr:from>
    <cdr:to>
      <cdr:x>0.961</cdr:x>
      <cdr:y>0.928</cdr:y>
    </cdr:to>
    <cdr:sp macro="" textlink="">
      <cdr:nvSpPr>
        <cdr:cNvPr id="101389" name="Text Box 13"/>
        <cdr:cNvSpPr txBox="1">
          <a:spLocks noChangeArrowheads="1"/>
        </cdr:cNvSpPr>
      </cdr:nvSpPr>
      <cdr:spPr bwMode="auto">
        <a:xfrm>
          <a:off x="8791575" y="5743575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endParaRPr lang="fi-FI"/>
        </a:p>
      </cdr:txBody>
    </cdr:sp>
  </cdr:relSizeAnchor>
  <cdr:relSizeAnchor xmlns:cdr="http://schemas.openxmlformats.org/drawingml/2006/chartDrawing">
    <cdr:from>
      <cdr:x>0</cdr:x>
      <cdr:y>0.075</cdr:y>
    </cdr:from>
    <cdr:to>
      <cdr:x>0.04475</cdr:x>
      <cdr:y>0.09475</cdr:y>
    </cdr:to>
    <cdr:sp macro="" textlink="">
      <cdr:nvSpPr>
        <cdr:cNvPr id="101390" name="Text Box 14"/>
        <cdr:cNvSpPr txBox="1">
          <a:spLocks noChangeArrowheads="1"/>
        </cdr:cNvSpPr>
      </cdr:nvSpPr>
      <cdr:spPr bwMode="auto">
        <a:xfrm>
          <a:off x="0" y="457200"/>
          <a:ext cx="409575" cy="123825"/>
        </a:xfrm>
        <a:prstGeom prst="rect">
          <a:avLst/>
        </a:prstGeom>
        <a:noFill/>
        <a:ln w="9525">
          <a:noFill/>
        </a:ln>
      </cdr:spPr>
      <c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i-FI" sz="875" b="1" i="0" strike="noStrike">
              <a:solidFill>
                <a:srgbClr val="000000"/>
              </a:solidFill>
              <a:latin typeface="Arial"/>
              <a:cs typeface="Arial"/>
            </a:rPr>
            <a:t>Ikäryhmä</a:t>
          </a:r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57421875" style="0" customWidth="1"/>
    <col min="2" max="2" width="9.140625" style="0" customWidth="1"/>
    <col min="3" max="3" width="5.57421875" style="0" customWidth="1"/>
    <col min="4" max="4" width="5.421875" style="0" customWidth="1"/>
    <col min="5" max="21" width="5.57421875" style="0" customWidth="1"/>
    <col min="22" max="22" width="5.8515625" style="0" customWidth="1"/>
    <col min="23" max="23" width="4.140625" style="0" customWidth="1"/>
  </cols>
  <sheetData>
    <row r="1" spans="1:2" ht="15.5">
      <c r="A1" s="1" t="s">
        <v>39</v>
      </c>
      <c r="B1" s="1"/>
    </row>
    <row r="2" spans="1:2" ht="15.5">
      <c r="A2" s="49"/>
      <c r="B2" s="1"/>
    </row>
    <row r="3" spans="1:2" ht="12.75" customHeight="1">
      <c r="A3" s="1"/>
      <c r="B3" s="1"/>
    </row>
    <row r="4" spans="1:2" ht="12.75" customHeight="1">
      <c r="A4" s="13" t="s">
        <v>34</v>
      </c>
      <c r="B4" s="13"/>
    </row>
    <row r="5" spans="1:23" ht="13">
      <c r="A5" s="33"/>
      <c r="B5" s="34"/>
      <c r="C5" s="35" t="s">
        <v>30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8"/>
    </row>
    <row r="6" spans="1:23" ht="13">
      <c r="A6" s="36" t="s">
        <v>0</v>
      </c>
      <c r="B6" s="37" t="s">
        <v>33</v>
      </c>
      <c r="C6" s="68" t="s">
        <v>38</v>
      </c>
      <c r="D6" s="50" t="s">
        <v>27</v>
      </c>
      <c r="E6" s="50" t="s">
        <v>28</v>
      </c>
      <c r="F6" s="51" t="s">
        <v>29</v>
      </c>
      <c r="G6" s="52" t="s">
        <v>12</v>
      </c>
      <c r="H6" s="52" t="s">
        <v>13</v>
      </c>
      <c r="I6" s="52" t="s">
        <v>14</v>
      </c>
      <c r="J6" s="52" t="s">
        <v>15</v>
      </c>
      <c r="K6" s="52" t="s">
        <v>16</v>
      </c>
      <c r="L6" s="52" t="s">
        <v>17</v>
      </c>
      <c r="M6" s="52" t="s">
        <v>18</v>
      </c>
      <c r="N6" s="52" t="s">
        <v>19</v>
      </c>
      <c r="O6" s="52" t="s">
        <v>20</v>
      </c>
      <c r="P6" s="52" t="s">
        <v>21</v>
      </c>
      <c r="Q6" s="52" t="s">
        <v>22</v>
      </c>
      <c r="R6" s="52" t="s">
        <v>23</v>
      </c>
      <c r="S6" s="52" t="s">
        <v>24</v>
      </c>
      <c r="T6" s="52" t="s">
        <v>25</v>
      </c>
      <c r="U6" s="52" t="s">
        <v>26</v>
      </c>
      <c r="V6" s="52" t="s">
        <v>35</v>
      </c>
      <c r="W6" s="53" t="s">
        <v>36</v>
      </c>
    </row>
    <row r="7" spans="1:23" ht="13">
      <c r="A7" s="25" t="s">
        <v>11</v>
      </c>
      <c r="B7" s="26">
        <v>67915</v>
      </c>
      <c r="C7" s="27">
        <v>3502</v>
      </c>
      <c r="D7" s="27">
        <v>4400</v>
      </c>
      <c r="E7" s="27">
        <v>4588</v>
      </c>
      <c r="F7" s="27">
        <v>4256</v>
      </c>
      <c r="G7" s="27">
        <v>3158</v>
      </c>
      <c r="H7" s="27">
        <v>3597</v>
      </c>
      <c r="I7" s="27">
        <v>3864</v>
      </c>
      <c r="J7" s="27">
        <v>4132</v>
      </c>
      <c r="K7" s="27">
        <v>3982</v>
      </c>
      <c r="L7" s="27">
        <v>3711</v>
      </c>
      <c r="M7" s="27">
        <v>3869</v>
      </c>
      <c r="N7" s="27">
        <v>4188</v>
      </c>
      <c r="O7" s="27">
        <v>4135</v>
      </c>
      <c r="P7" s="27">
        <v>4507</v>
      </c>
      <c r="Q7" s="27">
        <v>4630</v>
      </c>
      <c r="R7" s="27">
        <v>3115</v>
      </c>
      <c r="S7" s="27">
        <v>2172</v>
      </c>
      <c r="T7" s="27">
        <v>1353</v>
      </c>
      <c r="U7" s="27">
        <v>590</v>
      </c>
      <c r="V7" s="27">
        <v>146</v>
      </c>
      <c r="W7" s="28">
        <v>20</v>
      </c>
    </row>
    <row r="8" spans="1:23" ht="13">
      <c r="A8" s="25" t="s">
        <v>10</v>
      </c>
      <c r="B8" s="26">
        <v>14616</v>
      </c>
      <c r="C8" s="29">
        <v>687</v>
      </c>
      <c r="D8" s="29">
        <v>934</v>
      </c>
      <c r="E8" s="29">
        <v>1055</v>
      </c>
      <c r="F8" s="29">
        <v>917</v>
      </c>
      <c r="G8" s="29">
        <v>484</v>
      </c>
      <c r="H8" s="29">
        <v>589</v>
      </c>
      <c r="I8" s="29">
        <v>672</v>
      </c>
      <c r="J8" s="29">
        <v>811</v>
      </c>
      <c r="K8" s="29">
        <v>800</v>
      </c>
      <c r="L8" s="29">
        <v>737</v>
      </c>
      <c r="M8" s="29">
        <v>777</v>
      </c>
      <c r="N8" s="29">
        <v>942</v>
      </c>
      <c r="O8" s="29">
        <v>1056</v>
      </c>
      <c r="P8" s="29">
        <v>1158</v>
      </c>
      <c r="Q8" s="29">
        <v>1112</v>
      </c>
      <c r="R8" s="29">
        <v>751</v>
      </c>
      <c r="S8" s="29">
        <v>557</v>
      </c>
      <c r="T8" s="29">
        <v>378</v>
      </c>
      <c r="U8" s="29">
        <v>151</v>
      </c>
      <c r="V8" s="29">
        <v>43</v>
      </c>
      <c r="W8" s="30">
        <v>5</v>
      </c>
    </row>
    <row r="9" spans="1:23" ht="12.75">
      <c r="A9" s="4" t="s">
        <v>4</v>
      </c>
      <c r="B9" s="18">
        <v>1083</v>
      </c>
      <c r="C9" s="5">
        <v>43</v>
      </c>
      <c r="D9" s="5">
        <v>52</v>
      </c>
      <c r="E9" s="5">
        <v>52</v>
      </c>
      <c r="F9" s="5">
        <v>49</v>
      </c>
      <c r="G9" s="5">
        <v>39</v>
      </c>
      <c r="H9" s="5">
        <v>45</v>
      </c>
      <c r="I9" s="5">
        <v>34</v>
      </c>
      <c r="J9" s="5">
        <v>48</v>
      </c>
      <c r="K9" s="5">
        <v>56</v>
      </c>
      <c r="L9" s="5">
        <v>60</v>
      </c>
      <c r="M9" s="5">
        <v>61</v>
      </c>
      <c r="N9" s="5">
        <v>71</v>
      </c>
      <c r="O9" s="5">
        <v>88</v>
      </c>
      <c r="P9" s="5">
        <v>99</v>
      </c>
      <c r="Q9" s="5">
        <v>103</v>
      </c>
      <c r="R9" s="5">
        <v>58</v>
      </c>
      <c r="S9" s="5">
        <v>59</v>
      </c>
      <c r="T9" s="5">
        <v>45</v>
      </c>
      <c r="U9" s="5">
        <v>13</v>
      </c>
      <c r="V9" s="5">
        <v>6</v>
      </c>
      <c r="W9" s="31">
        <v>2</v>
      </c>
    </row>
    <row r="10" spans="1:23" ht="12.75">
      <c r="A10" s="4" t="s">
        <v>5</v>
      </c>
      <c r="B10" s="18">
        <v>4196</v>
      </c>
      <c r="C10" s="5">
        <v>191</v>
      </c>
      <c r="D10" s="5">
        <v>285</v>
      </c>
      <c r="E10" s="5">
        <v>284</v>
      </c>
      <c r="F10" s="5">
        <v>259</v>
      </c>
      <c r="G10" s="5">
        <v>147</v>
      </c>
      <c r="H10" s="5">
        <v>187</v>
      </c>
      <c r="I10" s="5">
        <v>260</v>
      </c>
      <c r="J10" s="5">
        <v>279</v>
      </c>
      <c r="K10" s="5">
        <v>271</v>
      </c>
      <c r="L10" s="5">
        <v>232</v>
      </c>
      <c r="M10" s="5">
        <v>245</v>
      </c>
      <c r="N10" s="5">
        <v>249</v>
      </c>
      <c r="O10" s="5">
        <v>271</v>
      </c>
      <c r="P10" s="5">
        <v>288</v>
      </c>
      <c r="Q10" s="5">
        <v>267</v>
      </c>
      <c r="R10" s="5">
        <v>196</v>
      </c>
      <c r="S10" s="5">
        <v>140</v>
      </c>
      <c r="T10" s="5">
        <v>96</v>
      </c>
      <c r="U10" s="5">
        <v>43</v>
      </c>
      <c r="V10" s="5">
        <v>4</v>
      </c>
      <c r="W10" s="31">
        <v>2</v>
      </c>
    </row>
    <row r="11" spans="1:23" ht="12.75">
      <c r="A11" s="4" t="s">
        <v>6</v>
      </c>
      <c r="B11" s="18">
        <v>719</v>
      </c>
      <c r="C11" s="5">
        <v>37</v>
      </c>
      <c r="D11" s="5">
        <v>37</v>
      </c>
      <c r="E11" s="5">
        <v>36</v>
      </c>
      <c r="F11" s="5">
        <v>36</v>
      </c>
      <c r="G11" s="5">
        <v>23</v>
      </c>
      <c r="H11" s="5">
        <v>22</v>
      </c>
      <c r="I11" s="5">
        <v>22</v>
      </c>
      <c r="J11" s="5">
        <v>36</v>
      </c>
      <c r="K11" s="5">
        <v>29</v>
      </c>
      <c r="L11" s="5">
        <v>32</v>
      </c>
      <c r="M11" s="5">
        <v>37</v>
      </c>
      <c r="N11" s="5">
        <v>63</v>
      </c>
      <c r="O11" s="5">
        <v>69</v>
      </c>
      <c r="P11" s="5">
        <v>67</v>
      </c>
      <c r="Q11" s="5">
        <v>67</v>
      </c>
      <c r="R11" s="5">
        <v>44</v>
      </c>
      <c r="S11" s="5">
        <v>28</v>
      </c>
      <c r="T11" s="5">
        <v>20</v>
      </c>
      <c r="U11" s="5">
        <v>9</v>
      </c>
      <c r="V11" s="5">
        <v>5</v>
      </c>
      <c r="W11" s="31">
        <v>0</v>
      </c>
    </row>
    <row r="12" spans="1:23" ht="12.75">
      <c r="A12" s="4" t="s">
        <v>7</v>
      </c>
      <c r="B12" s="18">
        <v>2676</v>
      </c>
      <c r="C12" s="5">
        <v>178</v>
      </c>
      <c r="D12" s="5">
        <v>231</v>
      </c>
      <c r="E12" s="5">
        <v>261</v>
      </c>
      <c r="F12" s="5">
        <v>211</v>
      </c>
      <c r="G12" s="5">
        <v>98</v>
      </c>
      <c r="H12" s="5">
        <v>114</v>
      </c>
      <c r="I12" s="5">
        <v>107</v>
      </c>
      <c r="J12" s="5">
        <v>161</v>
      </c>
      <c r="K12" s="5">
        <v>136</v>
      </c>
      <c r="L12" s="5">
        <v>106</v>
      </c>
      <c r="M12" s="5">
        <v>96</v>
      </c>
      <c r="N12" s="5">
        <v>148</v>
      </c>
      <c r="O12" s="5">
        <v>160</v>
      </c>
      <c r="P12" s="5">
        <v>187</v>
      </c>
      <c r="Q12" s="5">
        <v>196</v>
      </c>
      <c r="R12" s="5">
        <v>115</v>
      </c>
      <c r="S12" s="5">
        <v>85</v>
      </c>
      <c r="T12" s="5">
        <v>51</v>
      </c>
      <c r="U12" s="5">
        <v>24</v>
      </c>
      <c r="V12" s="5">
        <v>10</v>
      </c>
      <c r="W12" s="31">
        <v>1</v>
      </c>
    </row>
    <row r="13" spans="1:23" ht="12.75">
      <c r="A13" s="4" t="s">
        <v>8</v>
      </c>
      <c r="B13" s="18">
        <v>2938</v>
      </c>
      <c r="C13" s="5">
        <v>128</v>
      </c>
      <c r="D13" s="5">
        <v>180</v>
      </c>
      <c r="E13" s="5">
        <v>227</v>
      </c>
      <c r="F13" s="5">
        <v>196</v>
      </c>
      <c r="G13" s="5">
        <v>74</v>
      </c>
      <c r="H13" s="5">
        <v>107</v>
      </c>
      <c r="I13" s="5">
        <v>129</v>
      </c>
      <c r="J13" s="5">
        <v>127</v>
      </c>
      <c r="K13" s="5">
        <v>146</v>
      </c>
      <c r="L13" s="5">
        <v>145</v>
      </c>
      <c r="M13" s="5">
        <v>176</v>
      </c>
      <c r="N13" s="5">
        <v>216</v>
      </c>
      <c r="O13" s="5">
        <v>233</v>
      </c>
      <c r="P13" s="5">
        <v>229</v>
      </c>
      <c r="Q13" s="5">
        <v>223</v>
      </c>
      <c r="R13" s="5">
        <v>182</v>
      </c>
      <c r="S13" s="5">
        <v>113</v>
      </c>
      <c r="T13" s="5">
        <v>67</v>
      </c>
      <c r="U13" s="5">
        <v>33</v>
      </c>
      <c r="V13" s="5">
        <v>7</v>
      </c>
      <c r="W13" s="31">
        <v>0</v>
      </c>
    </row>
    <row r="14" spans="1:23" ht="12.75">
      <c r="A14" s="4" t="s">
        <v>9</v>
      </c>
      <c r="B14" s="18">
        <v>3004</v>
      </c>
      <c r="C14" s="5">
        <v>110</v>
      </c>
      <c r="D14" s="5">
        <v>149</v>
      </c>
      <c r="E14" s="5">
        <v>195</v>
      </c>
      <c r="F14" s="5">
        <v>166</v>
      </c>
      <c r="G14" s="5">
        <v>103</v>
      </c>
      <c r="H14" s="5">
        <v>114</v>
      </c>
      <c r="I14" s="5">
        <v>120</v>
      </c>
      <c r="J14" s="5">
        <v>160</v>
      </c>
      <c r="K14" s="5">
        <v>162</v>
      </c>
      <c r="L14" s="5">
        <v>162</v>
      </c>
      <c r="M14" s="5">
        <v>162</v>
      </c>
      <c r="N14" s="5">
        <v>195</v>
      </c>
      <c r="O14" s="5">
        <v>235</v>
      </c>
      <c r="P14" s="5">
        <v>288</v>
      </c>
      <c r="Q14" s="5">
        <v>256</v>
      </c>
      <c r="R14" s="5">
        <v>156</v>
      </c>
      <c r="S14" s="5">
        <v>132</v>
      </c>
      <c r="T14" s="5">
        <v>99</v>
      </c>
      <c r="U14" s="5">
        <v>29</v>
      </c>
      <c r="V14" s="5">
        <v>11</v>
      </c>
      <c r="W14" s="31">
        <v>0</v>
      </c>
    </row>
    <row r="15" spans="1:23" ht="13">
      <c r="A15" s="25" t="s">
        <v>3</v>
      </c>
      <c r="B15" s="26">
        <v>53299</v>
      </c>
      <c r="C15" s="29">
        <v>2815</v>
      </c>
      <c r="D15" s="29">
        <v>3466</v>
      </c>
      <c r="E15" s="29">
        <v>3533</v>
      </c>
      <c r="F15" s="29">
        <v>3339</v>
      </c>
      <c r="G15" s="29">
        <v>2674</v>
      </c>
      <c r="H15" s="29">
        <v>3008</v>
      </c>
      <c r="I15" s="29">
        <v>3192</v>
      </c>
      <c r="J15" s="29">
        <v>3321</v>
      </c>
      <c r="K15" s="29">
        <v>3182</v>
      </c>
      <c r="L15" s="29">
        <v>2974</v>
      </c>
      <c r="M15" s="29">
        <v>3092</v>
      </c>
      <c r="N15" s="29">
        <v>3246</v>
      </c>
      <c r="O15" s="29">
        <v>3079</v>
      </c>
      <c r="P15" s="29">
        <v>3349</v>
      </c>
      <c r="Q15" s="29">
        <v>3518</v>
      </c>
      <c r="R15" s="29">
        <v>2364</v>
      </c>
      <c r="S15" s="29">
        <v>1615</v>
      </c>
      <c r="T15" s="29">
        <v>975</v>
      </c>
      <c r="U15" s="29">
        <v>439</v>
      </c>
      <c r="V15" s="29">
        <v>103</v>
      </c>
      <c r="W15" s="30">
        <v>15</v>
      </c>
    </row>
    <row r="16" spans="1:23" ht="12.75">
      <c r="A16" s="4" t="s">
        <v>1</v>
      </c>
      <c r="B16" s="18">
        <v>5390</v>
      </c>
      <c r="C16" s="5">
        <v>267</v>
      </c>
      <c r="D16" s="5">
        <v>370</v>
      </c>
      <c r="E16" s="5">
        <v>332</v>
      </c>
      <c r="F16" s="5">
        <v>340</v>
      </c>
      <c r="G16" s="5">
        <v>224</v>
      </c>
      <c r="H16" s="5">
        <v>231</v>
      </c>
      <c r="I16" s="5">
        <v>336</v>
      </c>
      <c r="J16" s="5">
        <v>283</v>
      </c>
      <c r="K16" s="5">
        <v>269</v>
      </c>
      <c r="L16" s="5">
        <v>313</v>
      </c>
      <c r="M16" s="5">
        <v>297</v>
      </c>
      <c r="N16" s="5">
        <v>386</v>
      </c>
      <c r="O16" s="5">
        <v>388</v>
      </c>
      <c r="P16" s="5">
        <v>398</v>
      </c>
      <c r="Q16" s="5">
        <v>394</v>
      </c>
      <c r="R16" s="5">
        <v>214</v>
      </c>
      <c r="S16" s="5">
        <v>171</v>
      </c>
      <c r="T16" s="5">
        <v>105</v>
      </c>
      <c r="U16" s="5">
        <v>55</v>
      </c>
      <c r="V16" s="5">
        <v>16</v>
      </c>
      <c r="W16" s="31">
        <v>1</v>
      </c>
    </row>
    <row r="17" spans="1:23" ht="12.75">
      <c r="A17" s="22" t="s">
        <v>2</v>
      </c>
      <c r="B17" s="23">
        <v>47909</v>
      </c>
      <c r="C17" s="24">
        <v>2548</v>
      </c>
      <c r="D17" s="24">
        <v>3096</v>
      </c>
      <c r="E17" s="24">
        <v>3201</v>
      </c>
      <c r="F17" s="24">
        <v>2999</v>
      </c>
      <c r="G17" s="24">
        <v>2450</v>
      </c>
      <c r="H17" s="24">
        <v>2777</v>
      </c>
      <c r="I17" s="24">
        <v>2856</v>
      </c>
      <c r="J17" s="24">
        <v>3038</v>
      </c>
      <c r="K17" s="24">
        <v>2913</v>
      </c>
      <c r="L17" s="24">
        <v>2661</v>
      </c>
      <c r="M17" s="24">
        <v>2795</v>
      </c>
      <c r="N17" s="24">
        <v>2860</v>
      </c>
      <c r="O17" s="24">
        <v>2691</v>
      </c>
      <c r="P17" s="24">
        <v>2951</v>
      </c>
      <c r="Q17" s="24">
        <v>3124</v>
      </c>
      <c r="R17" s="24">
        <v>2150</v>
      </c>
      <c r="S17" s="24">
        <v>1444</v>
      </c>
      <c r="T17" s="24">
        <v>870</v>
      </c>
      <c r="U17" s="24">
        <v>384</v>
      </c>
      <c r="V17" s="24">
        <v>87</v>
      </c>
      <c r="W17" s="32">
        <v>14</v>
      </c>
    </row>
    <row r="18" spans="1:23" ht="12.75">
      <c r="A18" s="4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ht="12.75">
      <c r="B19" s="19"/>
    </row>
    <row r="20" spans="1:23" ht="14.5">
      <c r="A20" s="63"/>
      <c r="B20" s="20"/>
      <c r="C20" s="16" t="s">
        <v>31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56"/>
    </row>
    <row r="21" spans="1:23" ht="13">
      <c r="A21" s="41" t="s">
        <v>0</v>
      </c>
      <c r="B21" s="42" t="s">
        <v>33</v>
      </c>
      <c r="C21" s="54" t="s">
        <v>38</v>
      </c>
      <c r="D21" s="54" t="s">
        <v>27</v>
      </c>
      <c r="E21" s="54" t="s">
        <v>28</v>
      </c>
      <c r="F21" s="54" t="s">
        <v>29</v>
      </c>
      <c r="G21" s="54" t="s">
        <v>12</v>
      </c>
      <c r="H21" s="54" t="s">
        <v>13</v>
      </c>
      <c r="I21" s="54" t="s">
        <v>14</v>
      </c>
      <c r="J21" s="54" t="s">
        <v>15</v>
      </c>
      <c r="K21" s="54" t="s">
        <v>16</v>
      </c>
      <c r="L21" s="54" t="s">
        <v>17</v>
      </c>
      <c r="M21" s="54" t="s">
        <v>18</v>
      </c>
      <c r="N21" s="54" t="s">
        <v>19</v>
      </c>
      <c r="O21" s="54" t="s">
        <v>20</v>
      </c>
      <c r="P21" s="54" t="s">
        <v>21</v>
      </c>
      <c r="Q21" s="54" t="s">
        <v>22</v>
      </c>
      <c r="R21" s="54" t="s">
        <v>23</v>
      </c>
      <c r="S21" s="54" t="s">
        <v>24</v>
      </c>
      <c r="T21" s="54" t="s">
        <v>25</v>
      </c>
      <c r="U21" s="54" t="s">
        <v>26</v>
      </c>
      <c r="V21" s="54" t="s">
        <v>35</v>
      </c>
      <c r="W21" s="55" t="s">
        <v>36</v>
      </c>
    </row>
    <row r="22" spans="1:23" ht="13">
      <c r="A22" s="25" t="s">
        <v>11</v>
      </c>
      <c r="B22" s="26">
        <v>33897</v>
      </c>
      <c r="C22" s="27">
        <v>1785</v>
      </c>
      <c r="D22" s="27">
        <v>2255</v>
      </c>
      <c r="E22" s="27">
        <v>2333</v>
      </c>
      <c r="F22" s="27">
        <v>2178</v>
      </c>
      <c r="G22" s="27">
        <v>1734</v>
      </c>
      <c r="H22" s="27">
        <v>1860</v>
      </c>
      <c r="I22" s="27">
        <v>2012</v>
      </c>
      <c r="J22" s="27">
        <v>2108</v>
      </c>
      <c r="K22" s="27">
        <v>2061</v>
      </c>
      <c r="L22" s="27">
        <v>1887</v>
      </c>
      <c r="M22" s="27">
        <v>2017</v>
      </c>
      <c r="N22" s="27">
        <v>2115</v>
      </c>
      <c r="O22" s="27">
        <v>1987</v>
      </c>
      <c r="P22" s="27">
        <v>2208</v>
      </c>
      <c r="Q22" s="27">
        <v>2211</v>
      </c>
      <c r="R22" s="27">
        <v>1475</v>
      </c>
      <c r="S22" s="27">
        <v>960</v>
      </c>
      <c r="T22" s="27">
        <v>479</v>
      </c>
      <c r="U22" s="27">
        <v>192</v>
      </c>
      <c r="V22" s="27">
        <v>39</v>
      </c>
      <c r="W22" s="28">
        <v>1</v>
      </c>
    </row>
    <row r="23" spans="1:23" ht="13">
      <c r="A23" s="25" t="s">
        <v>10</v>
      </c>
      <c r="B23" s="26">
        <v>7472</v>
      </c>
      <c r="C23" s="27">
        <v>343</v>
      </c>
      <c r="D23" s="27">
        <v>483</v>
      </c>
      <c r="E23" s="27">
        <v>531</v>
      </c>
      <c r="F23" s="27">
        <v>493</v>
      </c>
      <c r="G23" s="27">
        <v>278</v>
      </c>
      <c r="H23" s="27">
        <v>322</v>
      </c>
      <c r="I23" s="27">
        <v>356</v>
      </c>
      <c r="J23" s="27">
        <v>428</v>
      </c>
      <c r="K23" s="27">
        <v>431</v>
      </c>
      <c r="L23" s="27">
        <v>385</v>
      </c>
      <c r="M23" s="27">
        <v>424</v>
      </c>
      <c r="N23" s="27">
        <v>481</v>
      </c>
      <c r="O23" s="27">
        <v>495</v>
      </c>
      <c r="P23" s="27">
        <v>600</v>
      </c>
      <c r="Q23" s="27">
        <v>576</v>
      </c>
      <c r="R23" s="27">
        <v>371</v>
      </c>
      <c r="S23" s="27">
        <v>260</v>
      </c>
      <c r="T23" s="27">
        <v>150</v>
      </c>
      <c r="U23" s="27">
        <v>52</v>
      </c>
      <c r="V23" s="27">
        <v>13</v>
      </c>
      <c r="W23" s="28">
        <v>0</v>
      </c>
    </row>
    <row r="24" spans="1:23" ht="12.75">
      <c r="A24" s="4" t="s">
        <v>4</v>
      </c>
      <c r="B24" s="18">
        <v>559</v>
      </c>
      <c r="C24" s="5">
        <v>16</v>
      </c>
      <c r="D24" s="5">
        <v>26</v>
      </c>
      <c r="E24" s="5">
        <v>27</v>
      </c>
      <c r="F24" s="5">
        <v>26</v>
      </c>
      <c r="G24" s="5">
        <v>23</v>
      </c>
      <c r="H24" s="5">
        <v>28</v>
      </c>
      <c r="I24" s="5">
        <v>21</v>
      </c>
      <c r="J24" s="5">
        <v>26</v>
      </c>
      <c r="K24" s="5">
        <v>31</v>
      </c>
      <c r="L24" s="5">
        <v>32</v>
      </c>
      <c r="M24" s="5">
        <v>36</v>
      </c>
      <c r="N24" s="5">
        <v>42</v>
      </c>
      <c r="O24" s="5">
        <v>36</v>
      </c>
      <c r="P24" s="5">
        <v>52</v>
      </c>
      <c r="Q24" s="5">
        <v>56</v>
      </c>
      <c r="R24" s="5">
        <v>30</v>
      </c>
      <c r="S24" s="5">
        <v>31</v>
      </c>
      <c r="T24" s="5">
        <v>13</v>
      </c>
      <c r="U24" s="5">
        <v>5</v>
      </c>
      <c r="V24" s="5">
        <v>2</v>
      </c>
      <c r="W24" s="31">
        <v>0</v>
      </c>
    </row>
    <row r="25" spans="1:23" ht="12.75">
      <c r="A25" s="4" t="s">
        <v>5</v>
      </c>
      <c r="B25" s="18">
        <v>2103</v>
      </c>
      <c r="C25" s="5">
        <v>89</v>
      </c>
      <c r="D25" s="5">
        <v>139</v>
      </c>
      <c r="E25" s="5">
        <v>145</v>
      </c>
      <c r="F25" s="5">
        <v>153</v>
      </c>
      <c r="G25" s="5">
        <v>73</v>
      </c>
      <c r="H25" s="5">
        <v>98</v>
      </c>
      <c r="I25" s="5">
        <v>136</v>
      </c>
      <c r="J25" s="5">
        <v>144</v>
      </c>
      <c r="K25" s="5">
        <v>139</v>
      </c>
      <c r="L25" s="5">
        <v>124</v>
      </c>
      <c r="M25" s="5">
        <v>134</v>
      </c>
      <c r="N25" s="5">
        <v>129</v>
      </c>
      <c r="O25" s="5">
        <v>121</v>
      </c>
      <c r="P25" s="5">
        <v>138</v>
      </c>
      <c r="Q25" s="5">
        <v>130</v>
      </c>
      <c r="R25" s="5">
        <v>99</v>
      </c>
      <c r="S25" s="5">
        <v>62</v>
      </c>
      <c r="T25" s="5">
        <v>33</v>
      </c>
      <c r="U25" s="5">
        <v>17</v>
      </c>
      <c r="V25" s="5">
        <v>0</v>
      </c>
      <c r="W25" s="31">
        <v>0</v>
      </c>
    </row>
    <row r="26" spans="1:23" ht="12.75">
      <c r="A26" s="4" t="s">
        <v>6</v>
      </c>
      <c r="B26" s="18">
        <v>384</v>
      </c>
      <c r="C26" s="5">
        <v>21</v>
      </c>
      <c r="D26" s="5">
        <v>23</v>
      </c>
      <c r="E26" s="5">
        <v>20</v>
      </c>
      <c r="F26" s="5">
        <v>19</v>
      </c>
      <c r="G26" s="5">
        <v>11</v>
      </c>
      <c r="H26" s="5">
        <v>14</v>
      </c>
      <c r="I26" s="5">
        <v>12</v>
      </c>
      <c r="J26" s="5">
        <v>17</v>
      </c>
      <c r="K26" s="5">
        <v>16</v>
      </c>
      <c r="L26" s="5">
        <v>19</v>
      </c>
      <c r="M26" s="5">
        <v>20</v>
      </c>
      <c r="N26" s="5">
        <v>33</v>
      </c>
      <c r="O26" s="5">
        <v>31</v>
      </c>
      <c r="P26" s="5">
        <v>34</v>
      </c>
      <c r="Q26" s="5">
        <v>41</v>
      </c>
      <c r="R26" s="5">
        <v>23</v>
      </c>
      <c r="S26" s="5">
        <v>16</v>
      </c>
      <c r="T26" s="5">
        <v>10</v>
      </c>
      <c r="U26" s="5">
        <v>4</v>
      </c>
      <c r="V26" s="5">
        <v>0</v>
      </c>
      <c r="W26" s="31">
        <v>0</v>
      </c>
    </row>
    <row r="27" spans="1:23" ht="12.75">
      <c r="A27" s="4" t="s">
        <v>7</v>
      </c>
      <c r="B27" s="18">
        <v>1359</v>
      </c>
      <c r="C27" s="5">
        <v>88</v>
      </c>
      <c r="D27" s="5">
        <v>129</v>
      </c>
      <c r="E27" s="5">
        <v>124</v>
      </c>
      <c r="F27" s="5">
        <v>113</v>
      </c>
      <c r="G27" s="5">
        <v>53</v>
      </c>
      <c r="H27" s="5">
        <v>58</v>
      </c>
      <c r="I27" s="5">
        <v>51</v>
      </c>
      <c r="J27" s="5">
        <v>95</v>
      </c>
      <c r="K27" s="5">
        <v>77</v>
      </c>
      <c r="L27" s="5">
        <v>50</v>
      </c>
      <c r="M27" s="5">
        <v>56</v>
      </c>
      <c r="N27" s="5">
        <v>73</v>
      </c>
      <c r="O27" s="5">
        <v>71</v>
      </c>
      <c r="P27" s="5">
        <v>97</v>
      </c>
      <c r="Q27" s="5">
        <v>98</v>
      </c>
      <c r="R27" s="5">
        <v>59</v>
      </c>
      <c r="S27" s="5">
        <v>38</v>
      </c>
      <c r="T27" s="5">
        <v>21</v>
      </c>
      <c r="U27" s="5">
        <v>6</v>
      </c>
      <c r="V27" s="5">
        <v>2</v>
      </c>
      <c r="W27" s="31">
        <v>0</v>
      </c>
    </row>
    <row r="28" spans="1:23" ht="12.75">
      <c r="A28" s="4" t="s">
        <v>8</v>
      </c>
      <c r="B28" s="18">
        <v>1513</v>
      </c>
      <c r="C28" s="5">
        <v>65</v>
      </c>
      <c r="D28" s="5">
        <v>87</v>
      </c>
      <c r="E28" s="5">
        <v>115</v>
      </c>
      <c r="F28" s="5">
        <v>96</v>
      </c>
      <c r="G28" s="5">
        <v>55</v>
      </c>
      <c r="H28" s="5">
        <v>56</v>
      </c>
      <c r="I28" s="5">
        <v>70</v>
      </c>
      <c r="J28" s="5">
        <v>61</v>
      </c>
      <c r="K28" s="5">
        <v>86</v>
      </c>
      <c r="L28" s="5">
        <v>73</v>
      </c>
      <c r="M28" s="5">
        <v>94</v>
      </c>
      <c r="N28" s="5">
        <v>105</v>
      </c>
      <c r="O28" s="5">
        <v>113</v>
      </c>
      <c r="P28" s="5">
        <v>132</v>
      </c>
      <c r="Q28" s="5">
        <v>121</v>
      </c>
      <c r="R28" s="5">
        <v>83</v>
      </c>
      <c r="S28" s="5">
        <v>63</v>
      </c>
      <c r="T28" s="5">
        <v>25</v>
      </c>
      <c r="U28" s="5">
        <v>10</v>
      </c>
      <c r="V28" s="5">
        <v>3</v>
      </c>
      <c r="W28" s="31">
        <v>0</v>
      </c>
    </row>
    <row r="29" spans="1:23" ht="12.75">
      <c r="A29" s="4" t="s">
        <v>9</v>
      </c>
      <c r="B29" s="18">
        <v>1554</v>
      </c>
      <c r="C29" s="5">
        <v>64</v>
      </c>
      <c r="D29" s="5">
        <v>79</v>
      </c>
      <c r="E29" s="5">
        <v>100</v>
      </c>
      <c r="F29" s="5">
        <v>86</v>
      </c>
      <c r="G29" s="5">
        <v>63</v>
      </c>
      <c r="H29" s="5">
        <v>68</v>
      </c>
      <c r="I29" s="5">
        <v>66</v>
      </c>
      <c r="J29" s="5">
        <v>85</v>
      </c>
      <c r="K29" s="5">
        <v>82</v>
      </c>
      <c r="L29" s="5">
        <v>87</v>
      </c>
      <c r="M29" s="5">
        <v>84</v>
      </c>
      <c r="N29" s="5">
        <v>99</v>
      </c>
      <c r="O29" s="5">
        <v>123</v>
      </c>
      <c r="P29" s="5">
        <v>147</v>
      </c>
      <c r="Q29" s="5">
        <v>130</v>
      </c>
      <c r="R29" s="5">
        <v>77</v>
      </c>
      <c r="S29" s="5">
        <v>50</v>
      </c>
      <c r="T29" s="5">
        <v>48</v>
      </c>
      <c r="U29" s="5">
        <v>10</v>
      </c>
      <c r="V29" s="5">
        <v>6</v>
      </c>
      <c r="W29" s="31">
        <v>0</v>
      </c>
    </row>
    <row r="30" spans="1:23" ht="13">
      <c r="A30" s="25" t="s">
        <v>3</v>
      </c>
      <c r="B30" s="26">
        <v>26425</v>
      </c>
      <c r="C30" s="27">
        <v>1442</v>
      </c>
      <c r="D30" s="27">
        <v>1772</v>
      </c>
      <c r="E30" s="27">
        <v>1802</v>
      </c>
      <c r="F30" s="27">
        <v>1685</v>
      </c>
      <c r="G30" s="27">
        <v>1456</v>
      </c>
      <c r="H30" s="27">
        <v>1538</v>
      </c>
      <c r="I30" s="27">
        <v>1656</v>
      </c>
      <c r="J30" s="27">
        <v>1680</v>
      </c>
      <c r="K30" s="27">
        <v>1630</v>
      </c>
      <c r="L30" s="27">
        <v>1502</v>
      </c>
      <c r="M30" s="27">
        <v>1593</v>
      </c>
      <c r="N30" s="27">
        <v>1634</v>
      </c>
      <c r="O30" s="27">
        <v>1492</v>
      </c>
      <c r="P30" s="27">
        <v>1608</v>
      </c>
      <c r="Q30" s="27">
        <v>1635</v>
      </c>
      <c r="R30" s="27">
        <v>1104</v>
      </c>
      <c r="S30" s="27">
        <v>700</v>
      </c>
      <c r="T30" s="27">
        <v>329</v>
      </c>
      <c r="U30" s="27">
        <v>140</v>
      </c>
      <c r="V30" s="27">
        <v>26</v>
      </c>
      <c r="W30" s="28">
        <v>1</v>
      </c>
    </row>
    <row r="31" spans="1:23" ht="12.75">
      <c r="A31" s="4" t="s">
        <v>1</v>
      </c>
      <c r="B31" s="18">
        <v>2680</v>
      </c>
      <c r="C31" s="14">
        <v>133</v>
      </c>
      <c r="D31" s="14">
        <v>187</v>
      </c>
      <c r="E31" s="14">
        <v>157</v>
      </c>
      <c r="F31" s="14">
        <v>170</v>
      </c>
      <c r="G31" s="14">
        <v>127</v>
      </c>
      <c r="H31" s="14">
        <v>122</v>
      </c>
      <c r="I31" s="14">
        <v>176</v>
      </c>
      <c r="J31" s="14">
        <v>145</v>
      </c>
      <c r="K31" s="14">
        <v>145</v>
      </c>
      <c r="L31" s="14">
        <v>148</v>
      </c>
      <c r="M31" s="14">
        <v>155</v>
      </c>
      <c r="N31" s="14">
        <v>190</v>
      </c>
      <c r="O31" s="14">
        <v>192</v>
      </c>
      <c r="P31" s="14">
        <v>201</v>
      </c>
      <c r="Q31" s="14">
        <v>195</v>
      </c>
      <c r="R31" s="14">
        <v>97</v>
      </c>
      <c r="S31" s="14">
        <v>79</v>
      </c>
      <c r="T31" s="14">
        <v>42</v>
      </c>
      <c r="U31" s="14">
        <v>13</v>
      </c>
      <c r="V31" s="14">
        <v>6</v>
      </c>
      <c r="W31" s="40">
        <v>0</v>
      </c>
    </row>
    <row r="32" spans="1:23" ht="12.75">
      <c r="A32" s="22" t="s">
        <v>2</v>
      </c>
      <c r="B32" s="23">
        <v>23745</v>
      </c>
      <c r="C32" s="47">
        <v>1309</v>
      </c>
      <c r="D32" s="47">
        <v>1585</v>
      </c>
      <c r="E32" s="47">
        <v>1645</v>
      </c>
      <c r="F32" s="47">
        <v>1515</v>
      </c>
      <c r="G32" s="47">
        <v>1329</v>
      </c>
      <c r="H32" s="47">
        <v>1416</v>
      </c>
      <c r="I32" s="47">
        <v>1480</v>
      </c>
      <c r="J32" s="47">
        <v>1535</v>
      </c>
      <c r="K32" s="47">
        <v>1485</v>
      </c>
      <c r="L32" s="47">
        <v>1354</v>
      </c>
      <c r="M32" s="47">
        <v>1438</v>
      </c>
      <c r="N32" s="47">
        <v>1444</v>
      </c>
      <c r="O32" s="47">
        <v>1300</v>
      </c>
      <c r="P32" s="47">
        <v>1407</v>
      </c>
      <c r="Q32" s="47">
        <v>1440</v>
      </c>
      <c r="R32" s="47">
        <v>1007</v>
      </c>
      <c r="S32" s="47">
        <v>621</v>
      </c>
      <c r="T32" s="47">
        <v>287</v>
      </c>
      <c r="U32" s="47">
        <v>127</v>
      </c>
      <c r="V32" s="47">
        <v>20</v>
      </c>
      <c r="W32" s="48">
        <v>1</v>
      </c>
    </row>
    <row r="33" spans="1:23" ht="12.75">
      <c r="A33" s="4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ht="12.75">
      <c r="B34" s="19"/>
    </row>
    <row r="35" spans="1:23" ht="14.5">
      <c r="A35" s="57"/>
      <c r="B35" s="21"/>
      <c r="C35" s="17" t="s">
        <v>32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58"/>
    </row>
    <row r="36" spans="1:23" ht="13">
      <c r="A36" s="59" t="s">
        <v>0</v>
      </c>
      <c r="B36" s="60" t="s">
        <v>33</v>
      </c>
      <c r="C36" s="61" t="s">
        <v>38</v>
      </c>
      <c r="D36" s="61" t="s">
        <v>27</v>
      </c>
      <c r="E36" s="61" t="s">
        <v>28</v>
      </c>
      <c r="F36" s="61" t="s">
        <v>29</v>
      </c>
      <c r="G36" s="61" t="s">
        <v>12</v>
      </c>
      <c r="H36" s="61" t="s">
        <v>13</v>
      </c>
      <c r="I36" s="61" t="s">
        <v>14</v>
      </c>
      <c r="J36" s="61" t="s">
        <v>15</v>
      </c>
      <c r="K36" s="61" t="s">
        <v>16</v>
      </c>
      <c r="L36" s="61" t="s">
        <v>17</v>
      </c>
      <c r="M36" s="61" t="s">
        <v>18</v>
      </c>
      <c r="N36" s="61" t="s">
        <v>19</v>
      </c>
      <c r="O36" s="61" t="s">
        <v>20</v>
      </c>
      <c r="P36" s="61" t="s">
        <v>21</v>
      </c>
      <c r="Q36" s="61" t="s">
        <v>22</v>
      </c>
      <c r="R36" s="61" t="s">
        <v>23</v>
      </c>
      <c r="S36" s="61" t="s">
        <v>24</v>
      </c>
      <c r="T36" s="61" t="s">
        <v>25</v>
      </c>
      <c r="U36" s="61" t="s">
        <v>26</v>
      </c>
      <c r="V36" s="61" t="s">
        <v>35</v>
      </c>
      <c r="W36" s="62" t="s">
        <v>36</v>
      </c>
    </row>
    <row r="37" spans="1:23" ht="13">
      <c r="A37" s="25" t="s">
        <v>11</v>
      </c>
      <c r="B37" s="26">
        <v>34018</v>
      </c>
      <c r="C37" s="27">
        <v>1717</v>
      </c>
      <c r="D37" s="27">
        <v>2145</v>
      </c>
      <c r="E37" s="27">
        <v>2255</v>
      </c>
      <c r="F37" s="27">
        <v>2078</v>
      </c>
      <c r="G37" s="27">
        <v>1424</v>
      </c>
      <c r="H37" s="27">
        <v>1737</v>
      </c>
      <c r="I37" s="27">
        <v>1852</v>
      </c>
      <c r="J37" s="27">
        <v>2024</v>
      </c>
      <c r="K37" s="27">
        <v>1921</v>
      </c>
      <c r="L37" s="27">
        <v>1824</v>
      </c>
      <c r="M37" s="27">
        <v>1852</v>
      </c>
      <c r="N37" s="27">
        <v>2073</v>
      </c>
      <c r="O37" s="27">
        <v>2148</v>
      </c>
      <c r="P37" s="27">
        <v>2299</v>
      </c>
      <c r="Q37" s="27">
        <v>2419</v>
      </c>
      <c r="R37" s="27">
        <v>1640</v>
      </c>
      <c r="S37" s="27">
        <v>1212</v>
      </c>
      <c r="T37" s="27">
        <v>874</v>
      </c>
      <c r="U37" s="27">
        <v>398</v>
      </c>
      <c r="V37" s="27">
        <v>107</v>
      </c>
      <c r="W37" s="28">
        <v>19</v>
      </c>
    </row>
    <row r="38" spans="1:23" ht="13">
      <c r="A38" s="25" t="s">
        <v>10</v>
      </c>
      <c r="B38" s="26">
        <v>7144</v>
      </c>
      <c r="C38" s="27">
        <v>344</v>
      </c>
      <c r="D38" s="27">
        <v>451</v>
      </c>
      <c r="E38" s="27">
        <v>524</v>
      </c>
      <c r="F38" s="27">
        <v>424</v>
      </c>
      <c r="G38" s="27">
        <v>206</v>
      </c>
      <c r="H38" s="27">
        <v>267</v>
      </c>
      <c r="I38" s="27">
        <v>316</v>
      </c>
      <c r="J38" s="27">
        <v>383</v>
      </c>
      <c r="K38" s="27">
        <v>369</v>
      </c>
      <c r="L38" s="27">
        <v>352</v>
      </c>
      <c r="M38" s="27">
        <v>353</v>
      </c>
      <c r="N38" s="27">
        <v>461</v>
      </c>
      <c r="O38" s="27">
        <v>561</v>
      </c>
      <c r="P38" s="27">
        <v>558</v>
      </c>
      <c r="Q38" s="27">
        <v>536</v>
      </c>
      <c r="R38" s="27">
        <v>380</v>
      </c>
      <c r="S38" s="27">
        <v>297</v>
      </c>
      <c r="T38" s="27">
        <v>228</v>
      </c>
      <c r="U38" s="27">
        <v>99</v>
      </c>
      <c r="V38" s="27">
        <v>30</v>
      </c>
      <c r="W38" s="28">
        <v>5</v>
      </c>
    </row>
    <row r="39" spans="1:23" ht="12.75">
      <c r="A39" s="4" t="s">
        <v>4</v>
      </c>
      <c r="B39" s="18">
        <v>524</v>
      </c>
      <c r="C39" s="5">
        <v>27</v>
      </c>
      <c r="D39" s="5">
        <v>26</v>
      </c>
      <c r="E39" s="5">
        <v>25</v>
      </c>
      <c r="F39" s="5">
        <v>23</v>
      </c>
      <c r="G39" s="5">
        <v>16</v>
      </c>
      <c r="H39" s="5">
        <v>17</v>
      </c>
      <c r="I39" s="5">
        <v>13</v>
      </c>
      <c r="J39" s="5">
        <v>22</v>
      </c>
      <c r="K39" s="5">
        <v>25</v>
      </c>
      <c r="L39" s="5">
        <v>28</v>
      </c>
      <c r="M39" s="5">
        <v>25</v>
      </c>
      <c r="N39" s="5">
        <v>29</v>
      </c>
      <c r="O39" s="5">
        <v>52</v>
      </c>
      <c r="P39" s="5">
        <v>47</v>
      </c>
      <c r="Q39" s="5">
        <v>47</v>
      </c>
      <c r="R39" s="5">
        <v>28</v>
      </c>
      <c r="S39" s="5">
        <v>28</v>
      </c>
      <c r="T39" s="5">
        <v>32</v>
      </c>
      <c r="U39" s="5">
        <v>8</v>
      </c>
      <c r="V39" s="5">
        <v>4</v>
      </c>
      <c r="W39" s="31">
        <v>2</v>
      </c>
    </row>
    <row r="40" spans="1:23" ht="12.75">
      <c r="A40" s="4" t="s">
        <v>5</v>
      </c>
      <c r="B40" s="18">
        <v>2093</v>
      </c>
      <c r="C40" s="5">
        <v>102</v>
      </c>
      <c r="D40" s="5">
        <v>146</v>
      </c>
      <c r="E40" s="5">
        <v>139</v>
      </c>
      <c r="F40" s="5">
        <v>106</v>
      </c>
      <c r="G40" s="5">
        <v>74</v>
      </c>
      <c r="H40" s="5">
        <v>89</v>
      </c>
      <c r="I40" s="5">
        <v>124</v>
      </c>
      <c r="J40" s="5">
        <v>135</v>
      </c>
      <c r="K40" s="5">
        <v>132</v>
      </c>
      <c r="L40" s="5">
        <v>108</v>
      </c>
      <c r="M40" s="5">
        <v>111</v>
      </c>
      <c r="N40" s="5">
        <v>120</v>
      </c>
      <c r="O40" s="5">
        <v>150</v>
      </c>
      <c r="P40" s="5">
        <v>150</v>
      </c>
      <c r="Q40" s="5">
        <v>137</v>
      </c>
      <c r="R40" s="5">
        <v>97</v>
      </c>
      <c r="S40" s="5">
        <v>78</v>
      </c>
      <c r="T40" s="5">
        <v>63</v>
      </c>
      <c r="U40" s="5">
        <v>26</v>
      </c>
      <c r="V40" s="5">
        <v>4</v>
      </c>
      <c r="W40" s="31">
        <v>2</v>
      </c>
    </row>
    <row r="41" spans="1:23" ht="12.75">
      <c r="A41" s="4" t="s">
        <v>6</v>
      </c>
      <c r="B41" s="18">
        <v>335</v>
      </c>
      <c r="C41" s="5">
        <v>16</v>
      </c>
      <c r="D41" s="5">
        <v>14</v>
      </c>
      <c r="E41" s="5">
        <v>16</v>
      </c>
      <c r="F41" s="5">
        <v>17</v>
      </c>
      <c r="G41" s="5">
        <v>12</v>
      </c>
      <c r="H41" s="5">
        <v>8</v>
      </c>
      <c r="I41" s="5">
        <v>10</v>
      </c>
      <c r="J41" s="5">
        <v>19</v>
      </c>
      <c r="K41" s="5">
        <v>13</v>
      </c>
      <c r="L41" s="5">
        <v>13</v>
      </c>
      <c r="M41" s="5">
        <v>17</v>
      </c>
      <c r="N41" s="5">
        <v>30</v>
      </c>
      <c r="O41" s="5">
        <v>38</v>
      </c>
      <c r="P41" s="5">
        <v>33</v>
      </c>
      <c r="Q41" s="5">
        <v>26</v>
      </c>
      <c r="R41" s="5">
        <v>21</v>
      </c>
      <c r="S41" s="5">
        <v>12</v>
      </c>
      <c r="T41" s="5">
        <v>10</v>
      </c>
      <c r="U41" s="5">
        <v>5</v>
      </c>
      <c r="V41" s="5">
        <v>5</v>
      </c>
      <c r="W41" s="31">
        <v>0</v>
      </c>
    </row>
    <row r="42" spans="1:23" ht="12.75">
      <c r="A42" s="4" t="s">
        <v>7</v>
      </c>
      <c r="B42" s="18">
        <v>1317</v>
      </c>
      <c r="C42" s="5">
        <v>90</v>
      </c>
      <c r="D42" s="5">
        <v>102</v>
      </c>
      <c r="E42" s="5">
        <v>137</v>
      </c>
      <c r="F42" s="5">
        <v>98</v>
      </c>
      <c r="G42" s="5">
        <v>45</v>
      </c>
      <c r="H42" s="5">
        <v>56</v>
      </c>
      <c r="I42" s="5">
        <v>56</v>
      </c>
      <c r="J42" s="5">
        <v>66</v>
      </c>
      <c r="K42" s="5">
        <v>59</v>
      </c>
      <c r="L42" s="5">
        <v>56</v>
      </c>
      <c r="M42" s="5">
        <v>40</v>
      </c>
      <c r="N42" s="5">
        <v>75</v>
      </c>
      <c r="O42" s="5">
        <v>89</v>
      </c>
      <c r="P42" s="5">
        <v>90</v>
      </c>
      <c r="Q42" s="5">
        <v>98</v>
      </c>
      <c r="R42" s="5">
        <v>56</v>
      </c>
      <c r="S42" s="5">
        <v>47</v>
      </c>
      <c r="T42" s="5">
        <v>30</v>
      </c>
      <c r="U42" s="5">
        <v>18</v>
      </c>
      <c r="V42" s="5">
        <v>8</v>
      </c>
      <c r="W42" s="31">
        <v>1</v>
      </c>
    </row>
    <row r="43" spans="1:23" ht="12.75">
      <c r="A43" s="4" t="s">
        <v>8</v>
      </c>
      <c r="B43" s="18">
        <v>1425</v>
      </c>
      <c r="C43" s="5">
        <v>63</v>
      </c>
      <c r="D43" s="5">
        <v>93</v>
      </c>
      <c r="E43" s="5">
        <v>112</v>
      </c>
      <c r="F43" s="5">
        <v>100</v>
      </c>
      <c r="G43" s="5">
        <v>19</v>
      </c>
      <c r="H43" s="5">
        <v>51</v>
      </c>
      <c r="I43" s="5">
        <v>59</v>
      </c>
      <c r="J43" s="5">
        <v>66</v>
      </c>
      <c r="K43" s="5">
        <v>60</v>
      </c>
      <c r="L43" s="5">
        <v>72</v>
      </c>
      <c r="M43" s="5">
        <v>82</v>
      </c>
      <c r="N43" s="5">
        <v>111</v>
      </c>
      <c r="O43" s="5">
        <v>120</v>
      </c>
      <c r="P43" s="5">
        <v>97</v>
      </c>
      <c r="Q43" s="5">
        <v>102</v>
      </c>
      <c r="R43" s="5">
        <v>99</v>
      </c>
      <c r="S43" s="5">
        <v>50</v>
      </c>
      <c r="T43" s="5">
        <v>42</v>
      </c>
      <c r="U43" s="5">
        <v>23</v>
      </c>
      <c r="V43" s="5">
        <v>4</v>
      </c>
      <c r="W43" s="31">
        <v>0</v>
      </c>
    </row>
    <row r="44" spans="1:23" ht="12.75">
      <c r="A44" s="4" t="s">
        <v>9</v>
      </c>
      <c r="B44" s="18">
        <v>1450</v>
      </c>
      <c r="C44" s="5">
        <v>46</v>
      </c>
      <c r="D44" s="5">
        <v>70</v>
      </c>
      <c r="E44" s="5">
        <v>95</v>
      </c>
      <c r="F44" s="5">
        <v>80</v>
      </c>
      <c r="G44" s="5">
        <v>40</v>
      </c>
      <c r="H44" s="5">
        <v>46</v>
      </c>
      <c r="I44" s="5">
        <v>54</v>
      </c>
      <c r="J44" s="5">
        <v>75</v>
      </c>
      <c r="K44" s="5">
        <v>80</v>
      </c>
      <c r="L44" s="5">
        <v>75</v>
      </c>
      <c r="M44" s="5">
        <v>78</v>
      </c>
      <c r="N44" s="5">
        <v>96</v>
      </c>
      <c r="O44" s="5">
        <v>112</v>
      </c>
      <c r="P44" s="5">
        <v>141</v>
      </c>
      <c r="Q44" s="5">
        <v>126</v>
      </c>
      <c r="R44" s="5">
        <v>79</v>
      </c>
      <c r="S44" s="5">
        <v>82</v>
      </c>
      <c r="T44" s="5">
        <v>51</v>
      </c>
      <c r="U44" s="5">
        <v>19</v>
      </c>
      <c r="V44" s="5">
        <v>5</v>
      </c>
      <c r="W44" s="31">
        <v>0</v>
      </c>
    </row>
    <row r="45" spans="1:23" ht="13">
      <c r="A45" s="25" t="s">
        <v>3</v>
      </c>
      <c r="B45" s="26">
        <v>26874</v>
      </c>
      <c r="C45" s="27">
        <v>1373</v>
      </c>
      <c r="D45" s="27">
        <v>1694</v>
      </c>
      <c r="E45" s="27">
        <v>1731</v>
      </c>
      <c r="F45" s="27">
        <v>1654</v>
      </c>
      <c r="G45" s="27">
        <v>1218</v>
      </c>
      <c r="H45" s="27">
        <v>1470</v>
      </c>
      <c r="I45" s="27">
        <v>1536</v>
      </c>
      <c r="J45" s="27">
        <v>1641</v>
      </c>
      <c r="K45" s="27">
        <v>1552</v>
      </c>
      <c r="L45" s="27">
        <v>1472</v>
      </c>
      <c r="M45" s="27">
        <v>1499</v>
      </c>
      <c r="N45" s="27">
        <v>1612</v>
      </c>
      <c r="O45" s="27">
        <v>1587</v>
      </c>
      <c r="P45" s="27">
        <v>1741</v>
      </c>
      <c r="Q45" s="27">
        <v>1883</v>
      </c>
      <c r="R45" s="27">
        <v>1260</v>
      </c>
      <c r="S45" s="27">
        <v>915</v>
      </c>
      <c r="T45" s="27">
        <v>646</v>
      </c>
      <c r="U45" s="27">
        <v>299</v>
      </c>
      <c r="V45" s="27">
        <v>77</v>
      </c>
      <c r="W45" s="28">
        <v>14</v>
      </c>
    </row>
    <row r="46" spans="1:23" ht="12.75">
      <c r="A46" s="15" t="s">
        <v>1</v>
      </c>
      <c r="B46" s="39">
        <v>2710</v>
      </c>
      <c r="C46" s="14">
        <v>134</v>
      </c>
      <c r="D46" s="43">
        <v>183</v>
      </c>
      <c r="E46" s="43">
        <v>175</v>
      </c>
      <c r="F46" s="44">
        <v>170</v>
      </c>
      <c r="G46" s="45">
        <v>97</v>
      </c>
      <c r="H46" s="45">
        <v>109</v>
      </c>
      <c r="I46" s="45">
        <v>160</v>
      </c>
      <c r="J46" s="45">
        <v>138</v>
      </c>
      <c r="K46" s="45">
        <v>124</v>
      </c>
      <c r="L46" s="45">
        <v>165</v>
      </c>
      <c r="M46" s="45">
        <v>142</v>
      </c>
      <c r="N46" s="45">
        <v>196</v>
      </c>
      <c r="O46" s="45">
        <v>196</v>
      </c>
      <c r="P46" s="45">
        <v>197</v>
      </c>
      <c r="Q46" s="45">
        <v>199</v>
      </c>
      <c r="R46" s="45">
        <v>117</v>
      </c>
      <c r="S46" s="45">
        <v>92</v>
      </c>
      <c r="T46" s="45">
        <v>63</v>
      </c>
      <c r="U46" s="45">
        <v>42</v>
      </c>
      <c r="V46" s="45">
        <v>10</v>
      </c>
      <c r="W46" s="46">
        <v>1</v>
      </c>
    </row>
    <row r="47" spans="1:23" ht="12.75">
      <c r="A47" s="22" t="s">
        <v>2</v>
      </c>
      <c r="B47" s="23">
        <v>24164</v>
      </c>
      <c r="C47" s="24">
        <v>1239</v>
      </c>
      <c r="D47" s="24">
        <v>1511</v>
      </c>
      <c r="E47" s="24">
        <v>1556</v>
      </c>
      <c r="F47" s="24">
        <v>1484</v>
      </c>
      <c r="G47" s="24">
        <v>1121</v>
      </c>
      <c r="H47" s="24">
        <v>1361</v>
      </c>
      <c r="I47" s="24">
        <v>1376</v>
      </c>
      <c r="J47" s="24">
        <v>1503</v>
      </c>
      <c r="K47" s="24">
        <v>1428</v>
      </c>
      <c r="L47" s="24">
        <v>1307</v>
      </c>
      <c r="M47" s="24">
        <v>1357</v>
      </c>
      <c r="N47" s="24">
        <v>1416</v>
      </c>
      <c r="O47" s="24">
        <v>1391</v>
      </c>
      <c r="P47" s="24">
        <v>1544</v>
      </c>
      <c r="Q47" s="24">
        <v>1684</v>
      </c>
      <c r="R47" s="24">
        <v>1143</v>
      </c>
      <c r="S47" s="24">
        <v>823</v>
      </c>
      <c r="T47" s="24">
        <v>583</v>
      </c>
      <c r="U47" s="24">
        <v>257</v>
      </c>
      <c r="V47" s="24">
        <v>67</v>
      </c>
      <c r="W47" s="32">
        <v>13</v>
      </c>
    </row>
    <row r="48" spans="1:23" ht="12.75">
      <c r="A48" s="4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49"/>
  <sheetViews>
    <sheetView workbookViewId="0" topLeftCell="A1">
      <selection activeCell="B7" sqref="B7"/>
    </sheetView>
  </sheetViews>
  <sheetFormatPr defaultColWidth="9.140625" defaultRowHeight="12.75"/>
  <cols>
    <col min="1" max="1" width="25.57421875" style="0" customWidth="1"/>
    <col min="2" max="3" width="6.140625" style="0" customWidth="1"/>
    <col min="4" max="21" width="5.57421875" style="0" customWidth="1"/>
    <col min="22" max="22" width="5.00390625" style="0" customWidth="1"/>
  </cols>
  <sheetData>
    <row r="1" ht="15.5">
      <c r="A1" s="1"/>
    </row>
    <row r="2" ht="15.5">
      <c r="A2" s="1"/>
    </row>
    <row r="3" spans="1:22" ht="15.5">
      <c r="A3" s="6"/>
      <c r="B3" s="7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3">
      <c r="A4" s="2" t="s">
        <v>0</v>
      </c>
      <c r="B4" s="69" t="s">
        <v>38</v>
      </c>
      <c r="C4" s="70" t="s">
        <v>27</v>
      </c>
      <c r="D4" s="11" t="s">
        <v>28</v>
      </c>
      <c r="E4" s="12" t="s">
        <v>29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  <c r="S4" s="3" t="s">
        <v>25</v>
      </c>
      <c r="T4" s="65" t="s">
        <v>26</v>
      </c>
      <c r="U4" s="65" t="s">
        <v>35</v>
      </c>
      <c r="V4" s="67" t="s">
        <v>37</v>
      </c>
    </row>
    <row r="5" spans="1:23" ht="13">
      <c r="A5" s="9" t="s">
        <v>11</v>
      </c>
      <c r="B5" s="7">
        <f aca="true" t="shared" si="0" ref="B5:S5">SUM(B13,B6)</f>
        <v>3502</v>
      </c>
      <c r="C5" s="7">
        <f t="shared" si="0"/>
        <v>4400</v>
      </c>
      <c r="D5" s="7">
        <f t="shared" si="0"/>
        <v>4588</v>
      </c>
      <c r="E5" s="7">
        <f t="shared" si="0"/>
        <v>4256</v>
      </c>
      <c r="F5" s="7">
        <f t="shared" si="0"/>
        <v>3158</v>
      </c>
      <c r="G5" s="7">
        <f t="shared" si="0"/>
        <v>3597</v>
      </c>
      <c r="H5" s="7">
        <f t="shared" si="0"/>
        <v>3864</v>
      </c>
      <c r="I5" s="7">
        <f t="shared" si="0"/>
        <v>4132</v>
      </c>
      <c r="J5" s="7">
        <f t="shared" si="0"/>
        <v>3982</v>
      </c>
      <c r="K5" s="7">
        <f t="shared" si="0"/>
        <v>3711</v>
      </c>
      <c r="L5" s="7">
        <f t="shared" si="0"/>
        <v>3869</v>
      </c>
      <c r="M5" s="7">
        <f t="shared" si="0"/>
        <v>4188</v>
      </c>
      <c r="N5" s="7">
        <f t="shared" si="0"/>
        <v>4135</v>
      </c>
      <c r="O5" s="7">
        <f t="shared" si="0"/>
        <v>4507</v>
      </c>
      <c r="P5" s="7">
        <f t="shared" si="0"/>
        <v>4630</v>
      </c>
      <c r="Q5" s="7">
        <f t="shared" si="0"/>
        <v>3115</v>
      </c>
      <c r="R5" s="7">
        <f t="shared" si="0"/>
        <v>2172</v>
      </c>
      <c r="S5" s="7">
        <f t="shared" si="0"/>
        <v>1353</v>
      </c>
      <c r="T5" s="7">
        <f>SUM(T13,T6)</f>
        <v>590</v>
      </c>
      <c r="U5" s="7">
        <f>SUM(U13,U6)</f>
        <v>146</v>
      </c>
      <c r="V5" s="7">
        <f>SUM(V13,V6)</f>
        <v>20</v>
      </c>
      <c r="W5" s="73"/>
    </row>
    <row r="6" spans="1:23" ht="13">
      <c r="A6" s="9" t="s">
        <v>10</v>
      </c>
      <c r="B6" s="7">
        <f aca="true" t="shared" si="1" ref="B6:S6">SUM(B7:B12)</f>
        <v>687</v>
      </c>
      <c r="C6" s="7">
        <f t="shared" si="1"/>
        <v>934</v>
      </c>
      <c r="D6" s="7">
        <f t="shared" si="1"/>
        <v>1055</v>
      </c>
      <c r="E6" s="7">
        <f t="shared" si="1"/>
        <v>917</v>
      </c>
      <c r="F6" s="7">
        <f t="shared" si="1"/>
        <v>484</v>
      </c>
      <c r="G6" s="7">
        <f t="shared" si="1"/>
        <v>589</v>
      </c>
      <c r="H6" s="7">
        <f t="shared" si="1"/>
        <v>672</v>
      </c>
      <c r="I6" s="7">
        <f t="shared" si="1"/>
        <v>811</v>
      </c>
      <c r="J6" s="7">
        <f t="shared" si="1"/>
        <v>800</v>
      </c>
      <c r="K6" s="7">
        <f t="shared" si="1"/>
        <v>737</v>
      </c>
      <c r="L6" s="7">
        <f t="shared" si="1"/>
        <v>777</v>
      </c>
      <c r="M6" s="7">
        <f t="shared" si="1"/>
        <v>942</v>
      </c>
      <c r="N6" s="7">
        <f t="shared" si="1"/>
        <v>1056</v>
      </c>
      <c r="O6" s="7">
        <f t="shared" si="1"/>
        <v>1158</v>
      </c>
      <c r="P6" s="7">
        <f t="shared" si="1"/>
        <v>1112</v>
      </c>
      <c r="Q6" s="7">
        <f t="shared" si="1"/>
        <v>751</v>
      </c>
      <c r="R6" s="7">
        <f t="shared" si="1"/>
        <v>557</v>
      </c>
      <c r="S6" s="7">
        <f t="shared" si="1"/>
        <v>378</v>
      </c>
      <c r="T6" s="7">
        <f>SUM(T7:T12)</f>
        <v>151</v>
      </c>
      <c r="U6" s="7">
        <f>SUM(U7:U12)</f>
        <v>43</v>
      </c>
      <c r="V6" s="7">
        <f>SUM(V7:V12)</f>
        <v>5</v>
      </c>
      <c r="W6" s="73"/>
    </row>
    <row r="7" spans="1:23" ht="13">
      <c r="A7" s="4" t="s">
        <v>4</v>
      </c>
      <c r="B7" s="5">
        <f>Ikäryhmät!C9</f>
        <v>43</v>
      </c>
      <c r="C7" s="5">
        <f>Ikäryhmät!D9</f>
        <v>52</v>
      </c>
      <c r="D7" s="5">
        <f>Ikäryhmät!E9</f>
        <v>52</v>
      </c>
      <c r="E7" s="5">
        <f>Ikäryhmät!F9</f>
        <v>49</v>
      </c>
      <c r="F7" s="5">
        <f>Ikäryhmät!G9</f>
        <v>39</v>
      </c>
      <c r="G7" s="5">
        <f>Ikäryhmät!H9</f>
        <v>45</v>
      </c>
      <c r="H7" s="5">
        <f>Ikäryhmät!I9</f>
        <v>34</v>
      </c>
      <c r="I7" s="5">
        <f>Ikäryhmät!J9</f>
        <v>48</v>
      </c>
      <c r="J7" s="5">
        <f>Ikäryhmät!K9</f>
        <v>56</v>
      </c>
      <c r="K7" s="5">
        <f>Ikäryhmät!L9</f>
        <v>60</v>
      </c>
      <c r="L7" s="5">
        <f>Ikäryhmät!M9</f>
        <v>61</v>
      </c>
      <c r="M7" s="5">
        <f>Ikäryhmät!N9</f>
        <v>71</v>
      </c>
      <c r="N7" s="5">
        <f>Ikäryhmät!O9</f>
        <v>88</v>
      </c>
      <c r="O7" s="5">
        <f>Ikäryhmät!P9</f>
        <v>99</v>
      </c>
      <c r="P7" s="5">
        <f>Ikäryhmät!Q9</f>
        <v>103</v>
      </c>
      <c r="Q7" s="5">
        <f>Ikäryhmät!R9</f>
        <v>58</v>
      </c>
      <c r="R7" s="5">
        <f>Ikäryhmät!S9</f>
        <v>59</v>
      </c>
      <c r="S7" s="5">
        <f>Ikäryhmät!T9</f>
        <v>45</v>
      </c>
      <c r="T7" s="5">
        <f>Ikäryhmät!U9</f>
        <v>13</v>
      </c>
      <c r="U7" s="5">
        <f>Ikäryhmät!V9</f>
        <v>6</v>
      </c>
      <c r="V7" s="5">
        <f>Ikäryhmät!W9</f>
        <v>2</v>
      </c>
      <c r="W7" s="73"/>
    </row>
    <row r="8" spans="1:23" ht="13">
      <c r="A8" s="4" t="s">
        <v>5</v>
      </c>
      <c r="B8" s="5">
        <f>Ikäryhmät!C10</f>
        <v>191</v>
      </c>
      <c r="C8" s="5">
        <f>Ikäryhmät!D10</f>
        <v>285</v>
      </c>
      <c r="D8" s="5">
        <f>Ikäryhmät!E10</f>
        <v>284</v>
      </c>
      <c r="E8" s="5">
        <f>Ikäryhmät!F10</f>
        <v>259</v>
      </c>
      <c r="F8" s="5">
        <f>Ikäryhmät!G10</f>
        <v>147</v>
      </c>
      <c r="G8" s="5">
        <f>Ikäryhmät!H10</f>
        <v>187</v>
      </c>
      <c r="H8" s="5">
        <f>Ikäryhmät!I10</f>
        <v>260</v>
      </c>
      <c r="I8" s="5">
        <f>Ikäryhmät!J10</f>
        <v>279</v>
      </c>
      <c r="J8" s="5">
        <f>Ikäryhmät!K10</f>
        <v>271</v>
      </c>
      <c r="K8" s="5">
        <f>Ikäryhmät!L10</f>
        <v>232</v>
      </c>
      <c r="L8" s="5">
        <f>Ikäryhmät!M10</f>
        <v>245</v>
      </c>
      <c r="M8" s="5">
        <f>Ikäryhmät!N10</f>
        <v>249</v>
      </c>
      <c r="N8" s="5">
        <f>Ikäryhmät!O10</f>
        <v>271</v>
      </c>
      <c r="O8" s="5">
        <f>Ikäryhmät!P10</f>
        <v>288</v>
      </c>
      <c r="P8" s="5">
        <f>Ikäryhmät!Q10</f>
        <v>267</v>
      </c>
      <c r="Q8" s="5">
        <f>Ikäryhmät!R10</f>
        <v>196</v>
      </c>
      <c r="R8" s="5">
        <f>Ikäryhmät!S10</f>
        <v>140</v>
      </c>
      <c r="S8" s="5">
        <f>Ikäryhmät!T10</f>
        <v>96</v>
      </c>
      <c r="T8" s="5">
        <f>Ikäryhmät!U10</f>
        <v>43</v>
      </c>
      <c r="U8" s="5">
        <f>Ikäryhmät!V10</f>
        <v>4</v>
      </c>
      <c r="V8" s="5">
        <f>Ikäryhmät!W10</f>
        <v>2</v>
      </c>
      <c r="W8" s="73"/>
    </row>
    <row r="9" spans="1:23" ht="13">
      <c r="A9" s="4" t="s">
        <v>6</v>
      </c>
      <c r="B9" s="5">
        <f>Ikäryhmät!C11</f>
        <v>37</v>
      </c>
      <c r="C9" s="5">
        <f>Ikäryhmät!D11</f>
        <v>37</v>
      </c>
      <c r="D9" s="5">
        <f>Ikäryhmät!E11</f>
        <v>36</v>
      </c>
      <c r="E9" s="5">
        <f>Ikäryhmät!F11</f>
        <v>36</v>
      </c>
      <c r="F9" s="5">
        <f>Ikäryhmät!G11</f>
        <v>23</v>
      </c>
      <c r="G9" s="5">
        <f>Ikäryhmät!H11</f>
        <v>22</v>
      </c>
      <c r="H9" s="5">
        <f>Ikäryhmät!I11</f>
        <v>22</v>
      </c>
      <c r="I9" s="5">
        <f>Ikäryhmät!J11</f>
        <v>36</v>
      </c>
      <c r="J9" s="5">
        <f>Ikäryhmät!K11</f>
        <v>29</v>
      </c>
      <c r="K9" s="5">
        <f>Ikäryhmät!L11</f>
        <v>32</v>
      </c>
      <c r="L9" s="5">
        <f>Ikäryhmät!M11</f>
        <v>37</v>
      </c>
      <c r="M9" s="5">
        <f>Ikäryhmät!N11</f>
        <v>63</v>
      </c>
      <c r="N9" s="5">
        <f>Ikäryhmät!O11</f>
        <v>69</v>
      </c>
      <c r="O9" s="5">
        <f>Ikäryhmät!P11</f>
        <v>67</v>
      </c>
      <c r="P9" s="5">
        <f>Ikäryhmät!Q11</f>
        <v>67</v>
      </c>
      <c r="Q9" s="5">
        <f>Ikäryhmät!R11</f>
        <v>44</v>
      </c>
      <c r="R9" s="5">
        <f>Ikäryhmät!S11</f>
        <v>28</v>
      </c>
      <c r="S9" s="5">
        <f>Ikäryhmät!T11</f>
        <v>20</v>
      </c>
      <c r="T9" s="5">
        <f>Ikäryhmät!U11</f>
        <v>9</v>
      </c>
      <c r="U9" s="5">
        <f>Ikäryhmät!V11</f>
        <v>5</v>
      </c>
      <c r="V9" s="5">
        <f>Ikäryhmät!W11</f>
        <v>0</v>
      </c>
      <c r="W9" s="73"/>
    </row>
    <row r="10" spans="1:23" ht="13">
      <c r="A10" s="4" t="s">
        <v>7</v>
      </c>
      <c r="B10" s="5">
        <f>Ikäryhmät!C12</f>
        <v>178</v>
      </c>
      <c r="C10" s="5">
        <f>Ikäryhmät!D12</f>
        <v>231</v>
      </c>
      <c r="D10" s="5">
        <f>Ikäryhmät!E12</f>
        <v>261</v>
      </c>
      <c r="E10" s="5">
        <f>Ikäryhmät!F12</f>
        <v>211</v>
      </c>
      <c r="F10" s="5">
        <f>Ikäryhmät!G12</f>
        <v>98</v>
      </c>
      <c r="G10" s="5">
        <f>Ikäryhmät!H12</f>
        <v>114</v>
      </c>
      <c r="H10" s="5">
        <f>Ikäryhmät!I12</f>
        <v>107</v>
      </c>
      <c r="I10" s="5">
        <f>Ikäryhmät!J12</f>
        <v>161</v>
      </c>
      <c r="J10" s="5">
        <f>Ikäryhmät!K12</f>
        <v>136</v>
      </c>
      <c r="K10" s="5">
        <f>Ikäryhmät!L12</f>
        <v>106</v>
      </c>
      <c r="L10" s="5">
        <f>Ikäryhmät!M12</f>
        <v>96</v>
      </c>
      <c r="M10" s="5">
        <f>Ikäryhmät!N12</f>
        <v>148</v>
      </c>
      <c r="N10" s="5">
        <f>Ikäryhmät!O12</f>
        <v>160</v>
      </c>
      <c r="O10" s="5">
        <f>Ikäryhmät!P12</f>
        <v>187</v>
      </c>
      <c r="P10" s="5">
        <f>Ikäryhmät!Q12</f>
        <v>196</v>
      </c>
      <c r="Q10" s="5">
        <f>Ikäryhmät!R12</f>
        <v>115</v>
      </c>
      <c r="R10" s="5">
        <f>Ikäryhmät!S12</f>
        <v>85</v>
      </c>
      <c r="S10" s="5">
        <f>Ikäryhmät!T12</f>
        <v>51</v>
      </c>
      <c r="T10" s="5">
        <f>Ikäryhmät!U12</f>
        <v>24</v>
      </c>
      <c r="U10" s="5">
        <f>Ikäryhmät!V12</f>
        <v>10</v>
      </c>
      <c r="V10" s="5">
        <f>Ikäryhmät!W12</f>
        <v>1</v>
      </c>
      <c r="W10" s="73"/>
    </row>
    <row r="11" spans="1:23" ht="13">
      <c r="A11" s="4" t="s">
        <v>8</v>
      </c>
      <c r="B11" s="5">
        <f>Ikäryhmät!C13</f>
        <v>128</v>
      </c>
      <c r="C11" s="5">
        <f>Ikäryhmät!D13</f>
        <v>180</v>
      </c>
      <c r="D11" s="5">
        <f>Ikäryhmät!E13</f>
        <v>227</v>
      </c>
      <c r="E11" s="5">
        <f>Ikäryhmät!F13</f>
        <v>196</v>
      </c>
      <c r="F11" s="5">
        <f>Ikäryhmät!G13</f>
        <v>74</v>
      </c>
      <c r="G11" s="5">
        <f>Ikäryhmät!H13</f>
        <v>107</v>
      </c>
      <c r="H11" s="5">
        <f>Ikäryhmät!I13</f>
        <v>129</v>
      </c>
      <c r="I11" s="5">
        <f>Ikäryhmät!J13</f>
        <v>127</v>
      </c>
      <c r="J11" s="5">
        <f>Ikäryhmät!K13</f>
        <v>146</v>
      </c>
      <c r="K11" s="5">
        <f>Ikäryhmät!L13</f>
        <v>145</v>
      </c>
      <c r="L11" s="5">
        <f>Ikäryhmät!M13</f>
        <v>176</v>
      </c>
      <c r="M11" s="5">
        <f>Ikäryhmät!N13</f>
        <v>216</v>
      </c>
      <c r="N11" s="5">
        <f>Ikäryhmät!O13</f>
        <v>233</v>
      </c>
      <c r="O11" s="5">
        <f>Ikäryhmät!P13</f>
        <v>229</v>
      </c>
      <c r="P11" s="5">
        <f>Ikäryhmät!Q13</f>
        <v>223</v>
      </c>
      <c r="Q11" s="5">
        <f>Ikäryhmät!R13</f>
        <v>182</v>
      </c>
      <c r="R11" s="5">
        <f>Ikäryhmät!S13</f>
        <v>113</v>
      </c>
      <c r="S11" s="5">
        <f>Ikäryhmät!T13</f>
        <v>67</v>
      </c>
      <c r="T11" s="5">
        <f>Ikäryhmät!U13</f>
        <v>33</v>
      </c>
      <c r="U11" s="5">
        <f>Ikäryhmät!V13</f>
        <v>7</v>
      </c>
      <c r="V11" s="5">
        <f>Ikäryhmät!W13</f>
        <v>0</v>
      </c>
      <c r="W11" s="73"/>
    </row>
    <row r="12" spans="1:23" ht="13">
      <c r="A12" s="4" t="s">
        <v>9</v>
      </c>
      <c r="B12" s="5">
        <f>Ikäryhmät!C14</f>
        <v>110</v>
      </c>
      <c r="C12" s="5">
        <f>Ikäryhmät!D14</f>
        <v>149</v>
      </c>
      <c r="D12" s="5">
        <f>Ikäryhmät!E14</f>
        <v>195</v>
      </c>
      <c r="E12" s="5">
        <f>Ikäryhmät!F14</f>
        <v>166</v>
      </c>
      <c r="F12" s="5">
        <f>Ikäryhmät!G14</f>
        <v>103</v>
      </c>
      <c r="G12" s="5">
        <f>Ikäryhmät!H14</f>
        <v>114</v>
      </c>
      <c r="H12" s="5">
        <f>Ikäryhmät!I14</f>
        <v>120</v>
      </c>
      <c r="I12" s="5">
        <f>Ikäryhmät!J14</f>
        <v>160</v>
      </c>
      <c r="J12" s="5">
        <f>Ikäryhmät!K14</f>
        <v>162</v>
      </c>
      <c r="K12" s="5">
        <f>Ikäryhmät!L14</f>
        <v>162</v>
      </c>
      <c r="L12" s="5">
        <f>Ikäryhmät!M14</f>
        <v>162</v>
      </c>
      <c r="M12" s="5">
        <f>Ikäryhmät!N14</f>
        <v>195</v>
      </c>
      <c r="N12" s="5">
        <f>Ikäryhmät!O14</f>
        <v>235</v>
      </c>
      <c r="O12" s="5">
        <f>Ikäryhmät!P14</f>
        <v>288</v>
      </c>
      <c r="P12" s="5">
        <f>Ikäryhmät!Q14</f>
        <v>256</v>
      </c>
      <c r="Q12" s="5">
        <f>Ikäryhmät!R14</f>
        <v>156</v>
      </c>
      <c r="R12" s="5">
        <f>Ikäryhmät!S14</f>
        <v>132</v>
      </c>
      <c r="S12" s="5">
        <f>Ikäryhmät!T14</f>
        <v>99</v>
      </c>
      <c r="T12" s="5">
        <f>Ikäryhmät!U14</f>
        <v>29</v>
      </c>
      <c r="U12" s="5">
        <f>Ikäryhmät!V14</f>
        <v>11</v>
      </c>
      <c r="V12" s="5">
        <f>Ikäryhmät!W14</f>
        <v>0</v>
      </c>
      <c r="W12" s="73"/>
    </row>
    <row r="13" spans="1:23" ht="13">
      <c r="A13" s="9" t="s">
        <v>3</v>
      </c>
      <c r="B13" s="7">
        <f aca="true" t="shared" si="2" ref="B13:S13">SUM(B14:B15)</f>
        <v>2815</v>
      </c>
      <c r="C13" s="7">
        <f t="shared" si="2"/>
        <v>3466</v>
      </c>
      <c r="D13" s="7">
        <f t="shared" si="2"/>
        <v>3533</v>
      </c>
      <c r="E13" s="7">
        <f t="shared" si="2"/>
        <v>3339</v>
      </c>
      <c r="F13" s="7">
        <f t="shared" si="2"/>
        <v>2674</v>
      </c>
      <c r="G13" s="7">
        <f t="shared" si="2"/>
        <v>3008</v>
      </c>
      <c r="H13" s="7">
        <f t="shared" si="2"/>
        <v>3192</v>
      </c>
      <c r="I13" s="7">
        <f t="shared" si="2"/>
        <v>3321</v>
      </c>
      <c r="J13" s="7">
        <f t="shared" si="2"/>
        <v>3182</v>
      </c>
      <c r="K13" s="7">
        <f t="shared" si="2"/>
        <v>2974</v>
      </c>
      <c r="L13" s="7">
        <f t="shared" si="2"/>
        <v>3092</v>
      </c>
      <c r="M13" s="7">
        <f t="shared" si="2"/>
        <v>3246</v>
      </c>
      <c r="N13" s="7">
        <f t="shared" si="2"/>
        <v>3079</v>
      </c>
      <c r="O13" s="7">
        <f t="shared" si="2"/>
        <v>3349</v>
      </c>
      <c r="P13" s="7">
        <f t="shared" si="2"/>
        <v>3518</v>
      </c>
      <c r="Q13" s="7">
        <f t="shared" si="2"/>
        <v>2364</v>
      </c>
      <c r="R13" s="7">
        <f t="shared" si="2"/>
        <v>1615</v>
      </c>
      <c r="S13" s="7">
        <f t="shared" si="2"/>
        <v>975</v>
      </c>
      <c r="T13" s="7">
        <f>SUM(T14:T15)</f>
        <v>439</v>
      </c>
      <c r="U13" s="7">
        <f>SUM(U14:U15)</f>
        <v>103</v>
      </c>
      <c r="V13" s="7">
        <f>SUM(V14:V15)</f>
        <v>15</v>
      </c>
      <c r="W13" s="73"/>
    </row>
    <row r="14" spans="1:23" ht="13">
      <c r="A14" s="4" t="s">
        <v>1</v>
      </c>
      <c r="B14" s="5">
        <f>Ikäryhmät!C16</f>
        <v>267</v>
      </c>
      <c r="C14" s="5">
        <f>Ikäryhmät!D16</f>
        <v>370</v>
      </c>
      <c r="D14" s="5">
        <f>Ikäryhmät!E16</f>
        <v>332</v>
      </c>
      <c r="E14" s="5">
        <f>Ikäryhmät!F16</f>
        <v>340</v>
      </c>
      <c r="F14" s="5">
        <f>Ikäryhmät!G16</f>
        <v>224</v>
      </c>
      <c r="G14" s="5">
        <f>Ikäryhmät!H16</f>
        <v>231</v>
      </c>
      <c r="H14" s="5">
        <f>Ikäryhmät!I16</f>
        <v>336</v>
      </c>
      <c r="I14" s="5">
        <f>Ikäryhmät!J16</f>
        <v>283</v>
      </c>
      <c r="J14" s="5">
        <f>Ikäryhmät!K16</f>
        <v>269</v>
      </c>
      <c r="K14" s="5">
        <f>Ikäryhmät!L16</f>
        <v>313</v>
      </c>
      <c r="L14" s="5">
        <f>Ikäryhmät!M16</f>
        <v>297</v>
      </c>
      <c r="M14" s="5">
        <f>Ikäryhmät!N16</f>
        <v>386</v>
      </c>
      <c r="N14" s="5">
        <f>Ikäryhmät!O16</f>
        <v>388</v>
      </c>
      <c r="O14" s="5">
        <f>Ikäryhmät!P16</f>
        <v>398</v>
      </c>
      <c r="P14" s="5">
        <f>Ikäryhmät!Q16</f>
        <v>394</v>
      </c>
      <c r="Q14" s="5">
        <f>Ikäryhmät!R16</f>
        <v>214</v>
      </c>
      <c r="R14" s="5">
        <f>Ikäryhmät!S16</f>
        <v>171</v>
      </c>
      <c r="S14" s="5">
        <f>Ikäryhmät!T16</f>
        <v>105</v>
      </c>
      <c r="T14" s="5">
        <f>Ikäryhmät!U16</f>
        <v>55</v>
      </c>
      <c r="U14" s="5">
        <f>Ikäryhmät!V16</f>
        <v>16</v>
      </c>
      <c r="V14" s="5">
        <f>Ikäryhmät!W16</f>
        <v>1</v>
      </c>
      <c r="W14" s="73"/>
    </row>
    <row r="15" spans="1:23" ht="13">
      <c r="A15" s="22" t="s">
        <v>2</v>
      </c>
      <c r="B15" s="24">
        <f>Ikäryhmät!C17</f>
        <v>2548</v>
      </c>
      <c r="C15" s="24">
        <f>Ikäryhmät!D17</f>
        <v>3096</v>
      </c>
      <c r="D15" s="24">
        <f>Ikäryhmät!E17</f>
        <v>3201</v>
      </c>
      <c r="E15" s="24">
        <f>Ikäryhmät!F17</f>
        <v>2999</v>
      </c>
      <c r="F15" s="24">
        <f>Ikäryhmät!G17</f>
        <v>2450</v>
      </c>
      <c r="G15" s="24">
        <f>Ikäryhmät!H17</f>
        <v>2777</v>
      </c>
      <c r="H15" s="24">
        <f>Ikäryhmät!I17</f>
        <v>2856</v>
      </c>
      <c r="I15" s="24">
        <f>Ikäryhmät!J17</f>
        <v>3038</v>
      </c>
      <c r="J15" s="24">
        <f>Ikäryhmät!K17</f>
        <v>2913</v>
      </c>
      <c r="K15" s="24">
        <f>Ikäryhmät!L17</f>
        <v>2661</v>
      </c>
      <c r="L15" s="24">
        <f>Ikäryhmät!M17</f>
        <v>2795</v>
      </c>
      <c r="M15" s="24">
        <f>Ikäryhmät!N17</f>
        <v>2860</v>
      </c>
      <c r="N15" s="24">
        <f>Ikäryhmät!O17</f>
        <v>2691</v>
      </c>
      <c r="O15" s="24">
        <f>Ikäryhmät!P17</f>
        <v>2951</v>
      </c>
      <c r="P15" s="24">
        <f>Ikäryhmät!Q17</f>
        <v>3124</v>
      </c>
      <c r="Q15" s="24">
        <f>Ikäryhmät!R17</f>
        <v>2150</v>
      </c>
      <c r="R15" s="24">
        <f>Ikäryhmät!S17</f>
        <v>1444</v>
      </c>
      <c r="S15" s="24">
        <f>Ikäryhmät!T17</f>
        <v>870</v>
      </c>
      <c r="T15" s="24">
        <f>Ikäryhmät!U17</f>
        <v>384</v>
      </c>
      <c r="U15" s="24">
        <f>Ikäryhmät!V17</f>
        <v>87</v>
      </c>
      <c r="V15" s="24">
        <f>Ikäryhmät!W17</f>
        <v>14</v>
      </c>
      <c r="W15" s="73"/>
    </row>
    <row r="16" spans="1:2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3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ht="12.75">
      <c r="B19" t="s">
        <v>31</v>
      </c>
    </row>
    <row r="20" spans="1:22" ht="15.5">
      <c r="A20" s="6" t="s">
        <v>0</v>
      </c>
      <c r="B20" s="71" t="s">
        <v>38</v>
      </c>
      <c r="C20" s="71" t="s">
        <v>27</v>
      </c>
      <c r="D20" s="8" t="s">
        <v>28</v>
      </c>
      <c r="E20" s="8" t="s">
        <v>29</v>
      </c>
      <c r="F20" s="8" t="s">
        <v>12</v>
      </c>
      <c r="G20" s="8" t="s">
        <v>13</v>
      </c>
      <c r="H20" s="8" t="s">
        <v>14</v>
      </c>
      <c r="I20" s="8" t="s">
        <v>15</v>
      </c>
      <c r="J20" s="8" t="s">
        <v>16</v>
      </c>
      <c r="K20" s="8" t="s">
        <v>17</v>
      </c>
      <c r="L20" s="8" t="s">
        <v>18</v>
      </c>
      <c r="M20" s="8" t="s">
        <v>19</v>
      </c>
      <c r="N20" s="8" t="s">
        <v>20</v>
      </c>
      <c r="O20" s="8" t="s">
        <v>21</v>
      </c>
      <c r="P20" s="8" t="s">
        <v>22</v>
      </c>
      <c r="Q20" s="8" t="s">
        <v>23</v>
      </c>
      <c r="R20" s="8" t="s">
        <v>24</v>
      </c>
      <c r="S20" s="8" t="s">
        <v>25</v>
      </c>
      <c r="T20" s="29" t="s">
        <v>26</v>
      </c>
      <c r="U20" s="29" t="s">
        <v>35</v>
      </c>
      <c r="V20" s="66" t="s">
        <v>37</v>
      </c>
    </row>
    <row r="21" spans="1:22" ht="13">
      <c r="A21" s="64" t="s">
        <v>11</v>
      </c>
      <c r="B21" s="65">
        <f aca="true" t="shared" si="3" ref="B21:S21">SUM(B29,B22)</f>
        <v>-1785</v>
      </c>
      <c r="C21" s="65">
        <f t="shared" si="3"/>
        <v>-2255</v>
      </c>
      <c r="D21" s="65">
        <f t="shared" si="3"/>
        <v>-2333</v>
      </c>
      <c r="E21" s="65">
        <f t="shared" si="3"/>
        <v>-2178</v>
      </c>
      <c r="F21" s="65">
        <f t="shared" si="3"/>
        <v>-1734</v>
      </c>
      <c r="G21" s="65">
        <f t="shared" si="3"/>
        <v>-1860</v>
      </c>
      <c r="H21" s="65">
        <f t="shared" si="3"/>
        <v>-2012</v>
      </c>
      <c r="I21" s="65">
        <f t="shared" si="3"/>
        <v>-2108</v>
      </c>
      <c r="J21" s="65">
        <f t="shared" si="3"/>
        <v>-2061</v>
      </c>
      <c r="K21" s="65">
        <f t="shared" si="3"/>
        <v>-1887</v>
      </c>
      <c r="L21" s="65">
        <f t="shared" si="3"/>
        <v>-2017</v>
      </c>
      <c r="M21" s="65">
        <f t="shared" si="3"/>
        <v>-2115</v>
      </c>
      <c r="N21" s="65">
        <f t="shared" si="3"/>
        <v>-1987</v>
      </c>
      <c r="O21" s="65">
        <f t="shared" si="3"/>
        <v>-2208</v>
      </c>
      <c r="P21" s="65">
        <f t="shared" si="3"/>
        <v>-2211</v>
      </c>
      <c r="Q21" s="65">
        <f t="shared" si="3"/>
        <v>-1475</v>
      </c>
      <c r="R21" s="65">
        <f t="shared" si="3"/>
        <v>-960</v>
      </c>
      <c r="S21" s="65">
        <f t="shared" si="3"/>
        <v>-479</v>
      </c>
      <c r="T21" s="65">
        <f>SUM(T29,T22)</f>
        <v>-192</v>
      </c>
      <c r="U21" s="65">
        <f>SUM(U29,U22)</f>
        <v>-39</v>
      </c>
      <c r="V21" s="65">
        <f>SUM(V29,V22)</f>
        <v>-1</v>
      </c>
    </row>
    <row r="22" spans="1:22" ht="13">
      <c r="A22" s="9" t="s">
        <v>10</v>
      </c>
      <c r="B22" s="7">
        <f aca="true" t="shared" si="4" ref="B22:S22">SUM(B23:B28)</f>
        <v>-343</v>
      </c>
      <c r="C22" s="7">
        <f t="shared" si="4"/>
        <v>-483</v>
      </c>
      <c r="D22" s="7">
        <f t="shared" si="4"/>
        <v>-531</v>
      </c>
      <c r="E22" s="7">
        <f t="shared" si="4"/>
        <v>-493</v>
      </c>
      <c r="F22" s="7">
        <f t="shared" si="4"/>
        <v>-278</v>
      </c>
      <c r="G22" s="7">
        <f t="shared" si="4"/>
        <v>-322</v>
      </c>
      <c r="H22" s="7">
        <f t="shared" si="4"/>
        <v>-356</v>
      </c>
      <c r="I22" s="7">
        <f t="shared" si="4"/>
        <v>-428</v>
      </c>
      <c r="J22" s="7">
        <f t="shared" si="4"/>
        <v>-431</v>
      </c>
      <c r="K22" s="7">
        <f t="shared" si="4"/>
        <v>-385</v>
      </c>
      <c r="L22" s="7">
        <f t="shared" si="4"/>
        <v>-424</v>
      </c>
      <c r="M22" s="7">
        <f t="shared" si="4"/>
        <v>-481</v>
      </c>
      <c r="N22" s="7">
        <f t="shared" si="4"/>
        <v>-495</v>
      </c>
      <c r="O22" s="7">
        <f t="shared" si="4"/>
        <v>-600</v>
      </c>
      <c r="P22" s="7">
        <f t="shared" si="4"/>
        <v>-576</v>
      </c>
      <c r="Q22" s="7">
        <f t="shared" si="4"/>
        <v>-371</v>
      </c>
      <c r="R22" s="7">
        <f t="shared" si="4"/>
        <v>-260</v>
      </c>
      <c r="S22" s="7">
        <f t="shared" si="4"/>
        <v>-150</v>
      </c>
      <c r="T22" s="7">
        <f>SUM(T23:T28)</f>
        <v>-52</v>
      </c>
      <c r="U22" s="7">
        <f>SUM(U23:U28)</f>
        <v>-13</v>
      </c>
      <c r="V22" s="7">
        <f>SUM(V23:V28)</f>
        <v>0</v>
      </c>
    </row>
    <row r="23" spans="1:22" ht="12.75">
      <c r="A23" s="4" t="s">
        <v>4</v>
      </c>
      <c r="B23" s="5">
        <f aca="true" t="shared" si="5" ref="B23:S23">B39-B7</f>
        <v>-16</v>
      </c>
      <c r="C23" s="5">
        <f t="shared" si="5"/>
        <v>-26</v>
      </c>
      <c r="D23" s="5">
        <f t="shared" si="5"/>
        <v>-27</v>
      </c>
      <c r="E23" s="5">
        <f t="shared" si="5"/>
        <v>-26</v>
      </c>
      <c r="F23" s="5">
        <f t="shared" si="5"/>
        <v>-23</v>
      </c>
      <c r="G23" s="5">
        <f t="shared" si="5"/>
        <v>-28</v>
      </c>
      <c r="H23" s="5">
        <f t="shared" si="5"/>
        <v>-21</v>
      </c>
      <c r="I23" s="5">
        <f t="shared" si="5"/>
        <v>-26</v>
      </c>
      <c r="J23" s="5">
        <f t="shared" si="5"/>
        <v>-31</v>
      </c>
      <c r="K23" s="5">
        <f t="shared" si="5"/>
        <v>-32</v>
      </c>
      <c r="L23" s="5">
        <f t="shared" si="5"/>
        <v>-36</v>
      </c>
      <c r="M23" s="5">
        <f t="shared" si="5"/>
        <v>-42</v>
      </c>
      <c r="N23" s="5">
        <f t="shared" si="5"/>
        <v>-36</v>
      </c>
      <c r="O23" s="5">
        <f t="shared" si="5"/>
        <v>-52</v>
      </c>
      <c r="P23" s="5">
        <f t="shared" si="5"/>
        <v>-56</v>
      </c>
      <c r="Q23" s="5">
        <f t="shared" si="5"/>
        <v>-30</v>
      </c>
      <c r="R23" s="5">
        <f t="shared" si="5"/>
        <v>-31</v>
      </c>
      <c r="S23" s="5">
        <f t="shared" si="5"/>
        <v>-13</v>
      </c>
      <c r="T23" s="5">
        <f aca="true" t="shared" si="6" ref="T23:V28">T39-T7</f>
        <v>-5</v>
      </c>
      <c r="U23" s="5">
        <f t="shared" si="6"/>
        <v>-2</v>
      </c>
      <c r="V23" s="5">
        <f t="shared" si="6"/>
        <v>0</v>
      </c>
    </row>
    <row r="24" spans="1:22" ht="12.75">
      <c r="A24" s="4" t="s">
        <v>5</v>
      </c>
      <c r="B24" s="5">
        <f aca="true" t="shared" si="7" ref="B24:S24">B40-B8</f>
        <v>-89</v>
      </c>
      <c r="C24" s="5">
        <f t="shared" si="7"/>
        <v>-139</v>
      </c>
      <c r="D24" s="5">
        <f t="shared" si="7"/>
        <v>-145</v>
      </c>
      <c r="E24" s="5">
        <f t="shared" si="7"/>
        <v>-153</v>
      </c>
      <c r="F24" s="5">
        <f t="shared" si="7"/>
        <v>-73</v>
      </c>
      <c r="G24" s="5">
        <f t="shared" si="7"/>
        <v>-98</v>
      </c>
      <c r="H24" s="5">
        <f t="shared" si="7"/>
        <v>-136</v>
      </c>
      <c r="I24" s="5">
        <f t="shared" si="7"/>
        <v>-144</v>
      </c>
      <c r="J24" s="5">
        <f t="shared" si="7"/>
        <v>-139</v>
      </c>
      <c r="K24" s="5">
        <f t="shared" si="7"/>
        <v>-124</v>
      </c>
      <c r="L24" s="5">
        <f t="shared" si="7"/>
        <v>-134</v>
      </c>
      <c r="M24" s="5">
        <f t="shared" si="7"/>
        <v>-129</v>
      </c>
      <c r="N24" s="5">
        <f t="shared" si="7"/>
        <v>-121</v>
      </c>
      <c r="O24" s="5">
        <f t="shared" si="7"/>
        <v>-138</v>
      </c>
      <c r="P24" s="5">
        <f t="shared" si="7"/>
        <v>-130</v>
      </c>
      <c r="Q24" s="5">
        <f t="shared" si="7"/>
        <v>-99</v>
      </c>
      <c r="R24" s="5">
        <f t="shared" si="7"/>
        <v>-62</v>
      </c>
      <c r="S24" s="5">
        <f t="shared" si="7"/>
        <v>-33</v>
      </c>
      <c r="T24" s="5">
        <f t="shared" si="6"/>
        <v>-17</v>
      </c>
      <c r="U24" s="5">
        <f t="shared" si="6"/>
        <v>0</v>
      </c>
      <c r="V24" s="5">
        <f t="shared" si="6"/>
        <v>0</v>
      </c>
    </row>
    <row r="25" spans="1:22" ht="12.75">
      <c r="A25" s="4" t="s">
        <v>6</v>
      </c>
      <c r="B25" s="5">
        <f aca="true" t="shared" si="8" ref="B25:S25">B41-B9</f>
        <v>-21</v>
      </c>
      <c r="C25" s="5">
        <f t="shared" si="8"/>
        <v>-23</v>
      </c>
      <c r="D25" s="5">
        <f t="shared" si="8"/>
        <v>-20</v>
      </c>
      <c r="E25" s="5">
        <f t="shared" si="8"/>
        <v>-19</v>
      </c>
      <c r="F25" s="5">
        <f t="shared" si="8"/>
        <v>-11</v>
      </c>
      <c r="G25" s="5">
        <f t="shared" si="8"/>
        <v>-14</v>
      </c>
      <c r="H25" s="5">
        <f t="shared" si="8"/>
        <v>-12</v>
      </c>
      <c r="I25" s="5">
        <f t="shared" si="8"/>
        <v>-17</v>
      </c>
      <c r="J25" s="5">
        <f t="shared" si="8"/>
        <v>-16</v>
      </c>
      <c r="K25" s="5">
        <f t="shared" si="8"/>
        <v>-19</v>
      </c>
      <c r="L25" s="5">
        <f t="shared" si="8"/>
        <v>-20</v>
      </c>
      <c r="M25" s="5">
        <f t="shared" si="8"/>
        <v>-33</v>
      </c>
      <c r="N25" s="5">
        <f t="shared" si="8"/>
        <v>-31</v>
      </c>
      <c r="O25" s="5">
        <f t="shared" si="8"/>
        <v>-34</v>
      </c>
      <c r="P25" s="5">
        <f t="shared" si="8"/>
        <v>-41</v>
      </c>
      <c r="Q25" s="5">
        <f t="shared" si="8"/>
        <v>-23</v>
      </c>
      <c r="R25" s="5">
        <f t="shared" si="8"/>
        <v>-16</v>
      </c>
      <c r="S25" s="5">
        <f t="shared" si="8"/>
        <v>-10</v>
      </c>
      <c r="T25" s="5">
        <f t="shared" si="6"/>
        <v>-4</v>
      </c>
      <c r="U25" s="5">
        <f t="shared" si="6"/>
        <v>0</v>
      </c>
      <c r="V25" s="5">
        <f t="shared" si="6"/>
        <v>0</v>
      </c>
    </row>
    <row r="26" spans="1:22" ht="12.75">
      <c r="A26" s="4" t="s">
        <v>7</v>
      </c>
      <c r="B26" s="5">
        <f aca="true" t="shared" si="9" ref="B26:S26">B42-B10</f>
        <v>-88</v>
      </c>
      <c r="C26" s="5">
        <f t="shared" si="9"/>
        <v>-129</v>
      </c>
      <c r="D26" s="5">
        <f t="shared" si="9"/>
        <v>-124</v>
      </c>
      <c r="E26" s="5">
        <f t="shared" si="9"/>
        <v>-113</v>
      </c>
      <c r="F26" s="5">
        <f t="shared" si="9"/>
        <v>-53</v>
      </c>
      <c r="G26" s="5">
        <f t="shared" si="9"/>
        <v>-58</v>
      </c>
      <c r="H26" s="5">
        <f t="shared" si="9"/>
        <v>-51</v>
      </c>
      <c r="I26" s="5">
        <f t="shared" si="9"/>
        <v>-95</v>
      </c>
      <c r="J26" s="5">
        <f t="shared" si="9"/>
        <v>-77</v>
      </c>
      <c r="K26" s="5">
        <f t="shared" si="9"/>
        <v>-50</v>
      </c>
      <c r="L26" s="5">
        <f t="shared" si="9"/>
        <v>-56</v>
      </c>
      <c r="M26" s="5">
        <f t="shared" si="9"/>
        <v>-73</v>
      </c>
      <c r="N26" s="5">
        <f t="shared" si="9"/>
        <v>-71</v>
      </c>
      <c r="O26" s="5">
        <f t="shared" si="9"/>
        <v>-97</v>
      </c>
      <c r="P26" s="5">
        <f t="shared" si="9"/>
        <v>-98</v>
      </c>
      <c r="Q26" s="5">
        <f t="shared" si="9"/>
        <v>-59</v>
      </c>
      <c r="R26" s="5">
        <f t="shared" si="9"/>
        <v>-38</v>
      </c>
      <c r="S26" s="5">
        <f t="shared" si="9"/>
        <v>-21</v>
      </c>
      <c r="T26" s="5">
        <f t="shared" si="6"/>
        <v>-6</v>
      </c>
      <c r="U26" s="5">
        <f t="shared" si="6"/>
        <v>-2</v>
      </c>
      <c r="V26" s="5">
        <f t="shared" si="6"/>
        <v>0</v>
      </c>
    </row>
    <row r="27" spans="1:22" ht="12.75">
      <c r="A27" s="4" t="s">
        <v>8</v>
      </c>
      <c r="B27" s="5">
        <f aca="true" t="shared" si="10" ref="B27:S27">B43-B11</f>
        <v>-65</v>
      </c>
      <c r="C27" s="5">
        <f t="shared" si="10"/>
        <v>-87</v>
      </c>
      <c r="D27" s="5">
        <f t="shared" si="10"/>
        <v>-115</v>
      </c>
      <c r="E27" s="5">
        <f t="shared" si="10"/>
        <v>-96</v>
      </c>
      <c r="F27" s="5">
        <f t="shared" si="10"/>
        <v>-55</v>
      </c>
      <c r="G27" s="5">
        <f t="shared" si="10"/>
        <v>-56</v>
      </c>
      <c r="H27" s="5">
        <f t="shared" si="10"/>
        <v>-70</v>
      </c>
      <c r="I27" s="5">
        <f t="shared" si="10"/>
        <v>-61</v>
      </c>
      <c r="J27" s="5">
        <f t="shared" si="10"/>
        <v>-86</v>
      </c>
      <c r="K27" s="5">
        <f t="shared" si="10"/>
        <v>-73</v>
      </c>
      <c r="L27" s="5">
        <f t="shared" si="10"/>
        <v>-94</v>
      </c>
      <c r="M27" s="5">
        <f t="shared" si="10"/>
        <v>-105</v>
      </c>
      <c r="N27" s="5">
        <f t="shared" si="10"/>
        <v>-113</v>
      </c>
      <c r="O27" s="5">
        <f t="shared" si="10"/>
        <v>-132</v>
      </c>
      <c r="P27" s="5">
        <f t="shared" si="10"/>
        <v>-121</v>
      </c>
      <c r="Q27" s="5">
        <f t="shared" si="10"/>
        <v>-83</v>
      </c>
      <c r="R27" s="5">
        <f t="shared" si="10"/>
        <v>-63</v>
      </c>
      <c r="S27" s="5">
        <f t="shared" si="10"/>
        <v>-25</v>
      </c>
      <c r="T27" s="5">
        <f t="shared" si="6"/>
        <v>-10</v>
      </c>
      <c r="U27" s="5">
        <f t="shared" si="6"/>
        <v>-3</v>
      </c>
      <c r="V27" s="5">
        <f t="shared" si="6"/>
        <v>0</v>
      </c>
    </row>
    <row r="28" spans="1:22" ht="12.75">
      <c r="A28" s="4" t="s">
        <v>9</v>
      </c>
      <c r="B28" s="5">
        <f aca="true" t="shared" si="11" ref="B28:S28">B44-B12</f>
        <v>-64</v>
      </c>
      <c r="C28" s="5">
        <f t="shared" si="11"/>
        <v>-79</v>
      </c>
      <c r="D28" s="5">
        <f t="shared" si="11"/>
        <v>-100</v>
      </c>
      <c r="E28" s="5">
        <f t="shared" si="11"/>
        <v>-86</v>
      </c>
      <c r="F28" s="5">
        <f t="shared" si="11"/>
        <v>-63</v>
      </c>
      <c r="G28" s="5">
        <f t="shared" si="11"/>
        <v>-68</v>
      </c>
      <c r="H28" s="5">
        <f t="shared" si="11"/>
        <v>-66</v>
      </c>
      <c r="I28" s="5">
        <f t="shared" si="11"/>
        <v>-85</v>
      </c>
      <c r="J28" s="5">
        <f t="shared" si="11"/>
        <v>-82</v>
      </c>
      <c r="K28" s="5">
        <f t="shared" si="11"/>
        <v>-87</v>
      </c>
      <c r="L28" s="5">
        <f t="shared" si="11"/>
        <v>-84</v>
      </c>
      <c r="M28" s="5">
        <f t="shared" si="11"/>
        <v>-99</v>
      </c>
      <c r="N28" s="5">
        <f t="shared" si="11"/>
        <v>-123</v>
      </c>
      <c r="O28" s="5">
        <f t="shared" si="11"/>
        <v>-147</v>
      </c>
      <c r="P28" s="5">
        <f t="shared" si="11"/>
        <v>-130</v>
      </c>
      <c r="Q28" s="5">
        <f t="shared" si="11"/>
        <v>-77</v>
      </c>
      <c r="R28" s="5">
        <f t="shared" si="11"/>
        <v>-50</v>
      </c>
      <c r="S28" s="5">
        <f t="shared" si="11"/>
        <v>-48</v>
      </c>
      <c r="T28" s="5">
        <f t="shared" si="6"/>
        <v>-10</v>
      </c>
      <c r="U28" s="5">
        <f t="shared" si="6"/>
        <v>-6</v>
      </c>
      <c r="V28" s="5">
        <f t="shared" si="6"/>
        <v>0</v>
      </c>
    </row>
    <row r="29" spans="1:22" ht="13">
      <c r="A29" s="9" t="s">
        <v>3</v>
      </c>
      <c r="B29" s="7">
        <f aca="true" t="shared" si="12" ref="B29:S29">SUM(B30:B31)</f>
        <v>-1442</v>
      </c>
      <c r="C29" s="7">
        <f t="shared" si="12"/>
        <v>-1772</v>
      </c>
      <c r="D29" s="7">
        <f t="shared" si="12"/>
        <v>-1802</v>
      </c>
      <c r="E29" s="7">
        <f t="shared" si="12"/>
        <v>-1685</v>
      </c>
      <c r="F29" s="7">
        <f t="shared" si="12"/>
        <v>-1456</v>
      </c>
      <c r="G29" s="7">
        <f t="shared" si="12"/>
        <v>-1538</v>
      </c>
      <c r="H29" s="7">
        <f t="shared" si="12"/>
        <v>-1656</v>
      </c>
      <c r="I29" s="7">
        <f t="shared" si="12"/>
        <v>-1680</v>
      </c>
      <c r="J29" s="7">
        <f t="shared" si="12"/>
        <v>-1630</v>
      </c>
      <c r="K29" s="7">
        <f t="shared" si="12"/>
        <v>-1502</v>
      </c>
      <c r="L29" s="7">
        <f t="shared" si="12"/>
        <v>-1593</v>
      </c>
      <c r="M29" s="7">
        <f t="shared" si="12"/>
        <v>-1634</v>
      </c>
      <c r="N29" s="7">
        <f t="shared" si="12"/>
        <v>-1492</v>
      </c>
      <c r="O29" s="7">
        <f t="shared" si="12"/>
        <v>-1608</v>
      </c>
      <c r="P29" s="7">
        <f t="shared" si="12"/>
        <v>-1635</v>
      </c>
      <c r="Q29" s="7">
        <f t="shared" si="12"/>
        <v>-1104</v>
      </c>
      <c r="R29" s="7">
        <f t="shared" si="12"/>
        <v>-700</v>
      </c>
      <c r="S29" s="7">
        <f t="shared" si="12"/>
        <v>-329</v>
      </c>
      <c r="T29" s="7">
        <f>SUM(T30:T31)</f>
        <v>-140</v>
      </c>
      <c r="U29" s="7">
        <f>SUM(U30:U31)</f>
        <v>-26</v>
      </c>
      <c r="V29" s="7">
        <f>SUM(V30:V31)</f>
        <v>-1</v>
      </c>
    </row>
    <row r="30" spans="1:22" ht="12.75">
      <c r="A30" s="4" t="s">
        <v>1</v>
      </c>
      <c r="B30" s="14">
        <f aca="true" t="shared" si="13" ref="B30:S30">B46-B14</f>
        <v>-133</v>
      </c>
      <c r="C30" s="14">
        <f t="shared" si="13"/>
        <v>-187</v>
      </c>
      <c r="D30" s="14">
        <f t="shared" si="13"/>
        <v>-157</v>
      </c>
      <c r="E30" s="14">
        <f t="shared" si="13"/>
        <v>-170</v>
      </c>
      <c r="F30" s="14">
        <f t="shared" si="13"/>
        <v>-127</v>
      </c>
      <c r="G30" s="14">
        <f t="shared" si="13"/>
        <v>-122</v>
      </c>
      <c r="H30" s="14">
        <f t="shared" si="13"/>
        <v>-176</v>
      </c>
      <c r="I30" s="14">
        <f t="shared" si="13"/>
        <v>-145</v>
      </c>
      <c r="J30" s="14">
        <f t="shared" si="13"/>
        <v>-145</v>
      </c>
      <c r="K30" s="14">
        <f t="shared" si="13"/>
        <v>-148</v>
      </c>
      <c r="L30" s="14">
        <f t="shared" si="13"/>
        <v>-155</v>
      </c>
      <c r="M30" s="14">
        <f t="shared" si="13"/>
        <v>-190</v>
      </c>
      <c r="N30" s="14">
        <f t="shared" si="13"/>
        <v>-192</v>
      </c>
      <c r="O30" s="14">
        <f t="shared" si="13"/>
        <v>-201</v>
      </c>
      <c r="P30" s="14">
        <f t="shared" si="13"/>
        <v>-195</v>
      </c>
      <c r="Q30" s="14">
        <f t="shared" si="13"/>
        <v>-97</v>
      </c>
      <c r="R30" s="14">
        <f t="shared" si="13"/>
        <v>-79</v>
      </c>
      <c r="S30" s="14">
        <f t="shared" si="13"/>
        <v>-42</v>
      </c>
      <c r="T30" s="14">
        <f aca="true" t="shared" si="14" ref="T30:V31">T46-T14</f>
        <v>-13</v>
      </c>
      <c r="U30" s="14">
        <f t="shared" si="14"/>
        <v>-6</v>
      </c>
      <c r="V30" s="14">
        <f t="shared" si="14"/>
        <v>0</v>
      </c>
    </row>
    <row r="31" spans="1:22" ht="12.75">
      <c r="A31" s="4" t="s">
        <v>2</v>
      </c>
      <c r="B31" s="14">
        <f aca="true" t="shared" si="15" ref="B31:S31">B47-B15</f>
        <v>-1309</v>
      </c>
      <c r="C31" s="14">
        <f t="shared" si="15"/>
        <v>-1585</v>
      </c>
      <c r="D31" s="14">
        <f t="shared" si="15"/>
        <v>-1645</v>
      </c>
      <c r="E31" s="14">
        <f t="shared" si="15"/>
        <v>-1515</v>
      </c>
      <c r="F31" s="14">
        <f t="shared" si="15"/>
        <v>-1329</v>
      </c>
      <c r="G31" s="14">
        <f t="shared" si="15"/>
        <v>-1416</v>
      </c>
      <c r="H31" s="14">
        <f t="shared" si="15"/>
        <v>-1480</v>
      </c>
      <c r="I31" s="14">
        <f t="shared" si="15"/>
        <v>-1535</v>
      </c>
      <c r="J31" s="14">
        <f t="shared" si="15"/>
        <v>-1485</v>
      </c>
      <c r="K31" s="14">
        <f t="shared" si="15"/>
        <v>-1354</v>
      </c>
      <c r="L31" s="14">
        <f t="shared" si="15"/>
        <v>-1438</v>
      </c>
      <c r="M31" s="14">
        <f t="shared" si="15"/>
        <v>-1444</v>
      </c>
      <c r="N31" s="14">
        <f t="shared" si="15"/>
        <v>-1300</v>
      </c>
      <c r="O31" s="14">
        <f t="shared" si="15"/>
        <v>-1407</v>
      </c>
      <c r="P31" s="14">
        <f t="shared" si="15"/>
        <v>-1440</v>
      </c>
      <c r="Q31" s="14">
        <f t="shared" si="15"/>
        <v>-1007</v>
      </c>
      <c r="R31" s="14">
        <f t="shared" si="15"/>
        <v>-621</v>
      </c>
      <c r="S31" s="14">
        <f t="shared" si="15"/>
        <v>-287</v>
      </c>
      <c r="T31" s="14">
        <f t="shared" si="14"/>
        <v>-127</v>
      </c>
      <c r="U31" s="14">
        <f t="shared" si="14"/>
        <v>-20</v>
      </c>
      <c r="V31" s="14">
        <f t="shared" si="14"/>
        <v>-1</v>
      </c>
    </row>
    <row r="32" spans="1:22" ht="13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5" ht="12.75">
      <c r="B35" t="s">
        <v>32</v>
      </c>
    </row>
    <row r="36" spans="1:22" ht="15.5">
      <c r="A36" s="6" t="s">
        <v>0</v>
      </c>
      <c r="B36" s="72" t="s">
        <v>38</v>
      </c>
      <c r="C36" s="71" t="s">
        <v>27</v>
      </c>
      <c r="D36" s="8" t="s">
        <v>28</v>
      </c>
      <c r="E36" s="8" t="s">
        <v>29</v>
      </c>
      <c r="F36" s="8" t="s">
        <v>12</v>
      </c>
      <c r="G36" s="8" t="s">
        <v>13</v>
      </c>
      <c r="H36" s="8" t="s">
        <v>14</v>
      </c>
      <c r="I36" s="8" t="s">
        <v>15</v>
      </c>
      <c r="J36" s="8" t="s">
        <v>16</v>
      </c>
      <c r="K36" s="8" t="s">
        <v>17</v>
      </c>
      <c r="L36" s="8" t="s">
        <v>18</v>
      </c>
      <c r="M36" s="8" t="s">
        <v>19</v>
      </c>
      <c r="N36" s="8" t="s">
        <v>20</v>
      </c>
      <c r="O36" s="8" t="s">
        <v>21</v>
      </c>
      <c r="P36" s="8" t="s">
        <v>22</v>
      </c>
      <c r="Q36" s="8" t="s">
        <v>23</v>
      </c>
      <c r="R36" s="8" t="s">
        <v>24</v>
      </c>
      <c r="S36" s="8" t="s">
        <v>25</v>
      </c>
      <c r="T36" s="29" t="s">
        <v>26</v>
      </c>
      <c r="U36" s="29" t="s">
        <v>35</v>
      </c>
      <c r="V36" s="66" t="s">
        <v>37</v>
      </c>
    </row>
    <row r="37" spans="1:22" ht="13">
      <c r="A37" s="9" t="s">
        <v>11</v>
      </c>
      <c r="B37" s="65">
        <f aca="true" t="shared" si="16" ref="B37:S37">SUM(B38,B45)</f>
        <v>1717</v>
      </c>
      <c r="C37" s="65">
        <f t="shared" si="16"/>
        <v>2145</v>
      </c>
      <c r="D37" s="7">
        <f t="shared" si="16"/>
        <v>2255</v>
      </c>
      <c r="E37" s="7">
        <f t="shared" si="16"/>
        <v>2078</v>
      </c>
      <c r="F37" s="7">
        <f t="shared" si="16"/>
        <v>1424</v>
      </c>
      <c r="G37" s="7">
        <f t="shared" si="16"/>
        <v>1737</v>
      </c>
      <c r="H37" s="7">
        <f t="shared" si="16"/>
        <v>1852</v>
      </c>
      <c r="I37" s="7">
        <f t="shared" si="16"/>
        <v>2024</v>
      </c>
      <c r="J37" s="7">
        <f t="shared" si="16"/>
        <v>1921</v>
      </c>
      <c r="K37" s="7">
        <f t="shared" si="16"/>
        <v>1824</v>
      </c>
      <c r="L37" s="7">
        <f t="shared" si="16"/>
        <v>1852</v>
      </c>
      <c r="M37" s="7">
        <f t="shared" si="16"/>
        <v>2073</v>
      </c>
      <c r="N37" s="7">
        <f t="shared" si="16"/>
        <v>2148</v>
      </c>
      <c r="O37" s="7">
        <f t="shared" si="16"/>
        <v>2299</v>
      </c>
      <c r="P37" s="7">
        <f t="shared" si="16"/>
        <v>2419</v>
      </c>
      <c r="Q37" s="7">
        <f t="shared" si="16"/>
        <v>1640</v>
      </c>
      <c r="R37" s="7">
        <f t="shared" si="16"/>
        <v>1212</v>
      </c>
      <c r="S37" s="7">
        <f t="shared" si="16"/>
        <v>874</v>
      </c>
      <c r="T37" s="7">
        <f>SUM(T38,T45)</f>
        <v>398</v>
      </c>
      <c r="U37" s="7">
        <f>SUM(U38,U45)</f>
        <v>107</v>
      </c>
      <c r="V37" s="7">
        <f>SUM(V38,V45)</f>
        <v>19</v>
      </c>
    </row>
    <row r="38" spans="1:22" ht="13">
      <c r="A38" s="9" t="s">
        <v>10</v>
      </c>
      <c r="B38" s="7">
        <f aca="true" t="shared" si="17" ref="B38:S38">SUM(B39:B44)</f>
        <v>344</v>
      </c>
      <c r="C38" s="7">
        <f t="shared" si="17"/>
        <v>451</v>
      </c>
      <c r="D38" s="7">
        <f t="shared" si="17"/>
        <v>524</v>
      </c>
      <c r="E38" s="7">
        <f t="shared" si="17"/>
        <v>424</v>
      </c>
      <c r="F38" s="7">
        <f t="shared" si="17"/>
        <v>206</v>
      </c>
      <c r="G38" s="7">
        <f t="shared" si="17"/>
        <v>267</v>
      </c>
      <c r="H38" s="7">
        <f t="shared" si="17"/>
        <v>316</v>
      </c>
      <c r="I38" s="7">
        <f t="shared" si="17"/>
        <v>383</v>
      </c>
      <c r="J38" s="7">
        <f t="shared" si="17"/>
        <v>369</v>
      </c>
      <c r="K38" s="7">
        <f t="shared" si="17"/>
        <v>352</v>
      </c>
      <c r="L38" s="7">
        <f t="shared" si="17"/>
        <v>353</v>
      </c>
      <c r="M38" s="7">
        <f t="shared" si="17"/>
        <v>461</v>
      </c>
      <c r="N38" s="7">
        <f t="shared" si="17"/>
        <v>561</v>
      </c>
      <c r="O38" s="7">
        <f t="shared" si="17"/>
        <v>558</v>
      </c>
      <c r="P38" s="7">
        <f t="shared" si="17"/>
        <v>536</v>
      </c>
      <c r="Q38" s="7">
        <f t="shared" si="17"/>
        <v>380</v>
      </c>
      <c r="R38" s="7">
        <f t="shared" si="17"/>
        <v>297</v>
      </c>
      <c r="S38" s="7">
        <f t="shared" si="17"/>
        <v>228</v>
      </c>
      <c r="T38" s="7">
        <f>SUM(T39:T44)</f>
        <v>99</v>
      </c>
      <c r="U38" s="7">
        <f>SUM(U39:U44)</f>
        <v>30</v>
      </c>
      <c r="V38" s="7">
        <f>SUM(V39:V44)</f>
        <v>5</v>
      </c>
    </row>
    <row r="39" spans="1:22" ht="12.75">
      <c r="A39" s="4" t="s">
        <v>4</v>
      </c>
      <c r="B39" s="5">
        <f>Ikäryhmät!C39</f>
        <v>27</v>
      </c>
      <c r="C39" s="5">
        <f>Ikäryhmät!D39</f>
        <v>26</v>
      </c>
      <c r="D39" s="5">
        <f>Ikäryhmät!E39</f>
        <v>25</v>
      </c>
      <c r="E39" s="5">
        <f>Ikäryhmät!F39</f>
        <v>23</v>
      </c>
      <c r="F39" s="5">
        <f>Ikäryhmät!G39</f>
        <v>16</v>
      </c>
      <c r="G39" s="5">
        <f>Ikäryhmät!H39</f>
        <v>17</v>
      </c>
      <c r="H39" s="5">
        <f>Ikäryhmät!I39</f>
        <v>13</v>
      </c>
      <c r="I39" s="5">
        <f>Ikäryhmät!J39</f>
        <v>22</v>
      </c>
      <c r="J39" s="5">
        <f>Ikäryhmät!K39</f>
        <v>25</v>
      </c>
      <c r="K39" s="5">
        <f>Ikäryhmät!L39</f>
        <v>28</v>
      </c>
      <c r="L39" s="5">
        <f>Ikäryhmät!M39</f>
        <v>25</v>
      </c>
      <c r="M39" s="5">
        <f>Ikäryhmät!N39</f>
        <v>29</v>
      </c>
      <c r="N39" s="5">
        <f>Ikäryhmät!O39</f>
        <v>52</v>
      </c>
      <c r="O39" s="5">
        <f>Ikäryhmät!P39</f>
        <v>47</v>
      </c>
      <c r="P39" s="5">
        <f>Ikäryhmät!Q39</f>
        <v>47</v>
      </c>
      <c r="Q39" s="5">
        <f>Ikäryhmät!R39</f>
        <v>28</v>
      </c>
      <c r="R39" s="5">
        <f>Ikäryhmät!S39</f>
        <v>28</v>
      </c>
      <c r="S39" s="5">
        <f>Ikäryhmät!T39</f>
        <v>32</v>
      </c>
      <c r="T39" s="5">
        <f>Ikäryhmät!U39</f>
        <v>8</v>
      </c>
      <c r="U39" s="5">
        <f>Ikäryhmät!V39</f>
        <v>4</v>
      </c>
      <c r="V39" s="5">
        <f>Ikäryhmät!W39</f>
        <v>2</v>
      </c>
    </row>
    <row r="40" spans="1:22" ht="12.75">
      <c r="A40" s="4" t="s">
        <v>5</v>
      </c>
      <c r="B40" s="5">
        <f>Ikäryhmät!C40</f>
        <v>102</v>
      </c>
      <c r="C40" s="5">
        <f>Ikäryhmät!D40</f>
        <v>146</v>
      </c>
      <c r="D40" s="5">
        <f>Ikäryhmät!E40</f>
        <v>139</v>
      </c>
      <c r="E40" s="5">
        <f>Ikäryhmät!F40</f>
        <v>106</v>
      </c>
      <c r="F40" s="5">
        <f>Ikäryhmät!G40</f>
        <v>74</v>
      </c>
      <c r="G40" s="5">
        <f>Ikäryhmät!H40</f>
        <v>89</v>
      </c>
      <c r="H40" s="5">
        <f>Ikäryhmät!I40</f>
        <v>124</v>
      </c>
      <c r="I40" s="5">
        <f>Ikäryhmät!J40</f>
        <v>135</v>
      </c>
      <c r="J40" s="5">
        <f>Ikäryhmät!K40</f>
        <v>132</v>
      </c>
      <c r="K40" s="5">
        <f>Ikäryhmät!L40</f>
        <v>108</v>
      </c>
      <c r="L40" s="5">
        <f>Ikäryhmät!M40</f>
        <v>111</v>
      </c>
      <c r="M40" s="5">
        <f>Ikäryhmät!N40</f>
        <v>120</v>
      </c>
      <c r="N40" s="5">
        <f>Ikäryhmät!O40</f>
        <v>150</v>
      </c>
      <c r="O40" s="5">
        <f>Ikäryhmät!P40</f>
        <v>150</v>
      </c>
      <c r="P40" s="5">
        <f>Ikäryhmät!Q40</f>
        <v>137</v>
      </c>
      <c r="Q40" s="5">
        <f>Ikäryhmät!R40</f>
        <v>97</v>
      </c>
      <c r="R40" s="5">
        <f>Ikäryhmät!S40</f>
        <v>78</v>
      </c>
      <c r="S40" s="5">
        <f>Ikäryhmät!T40</f>
        <v>63</v>
      </c>
      <c r="T40" s="5">
        <f>Ikäryhmät!U40</f>
        <v>26</v>
      </c>
      <c r="U40" s="5">
        <f>Ikäryhmät!V40</f>
        <v>4</v>
      </c>
      <c r="V40" s="5">
        <f>Ikäryhmät!W40</f>
        <v>2</v>
      </c>
    </row>
    <row r="41" spans="1:22" ht="12.75">
      <c r="A41" s="4" t="s">
        <v>6</v>
      </c>
      <c r="B41" s="5">
        <f>Ikäryhmät!C41</f>
        <v>16</v>
      </c>
      <c r="C41" s="5">
        <f>Ikäryhmät!D41</f>
        <v>14</v>
      </c>
      <c r="D41" s="5">
        <f>Ikäryhmät!E41</f>
        <v>16</v>
      </c>
      <c r="E41" s="5">
        <f>Ikäryhmät!F41</f>
        <v>17</v>
      </c>
      <c r="F41" s="5">
        <f>Ikäryhmät!G41</f>
        <v>12</v>
      </c>
      <c r="G41" s="5">
        <f>Ikäryhmät!H41</f>
        <v>8</v>
      </c>
      <c r="H41" s="5">
        <f>Ikäryhmät!I41</f>
        <v>10</v>
      </c>
      <c r="I41" s="5">
        <f>Ikäryhmät!J41</f>
        <v>19</v>
      </c>
      <c r="J41" s="5">
        <f>Ikäryhmät!K41</f>
        <v>13</v>
      </c>
      <c r="K41" s="5">
        <f>Ikäryhmät!L41</f>
        <v>13</v>
      </c>
      <c r="L41" s="5">
        <f>Ikäryhmät!M41</f>
        <v>17</v>
      </c>
      <c r="M41" s="5">
        <f>Ikäryhmät!N41</f>
        <v>30</v>
      </c>
      <c r="N41" s="5">
        <f>Ikäryhmät!O41</f>
        <v>38</v>
      </c>
      <c r="O41" s="5">
        <f>Ikäryhmät!P41</f>
        <v>33</v>
      </c>
      <c r="P41" s="5">
        <f>Ikäryhmät!Q41</f>
        <v>26</v>
      </c>
      <c r="Q41" s="5">
        <f>Ikäryhmät!R41</f>
        <v>21</v>
      </c>
      <c r="R41" s="5">
        <f>Ikäryhmät!S41</f>
        <v>12</v>
      </c>
      <c r="S41" s="5">
        <f>Ikäryhmät!T41</f>
        <v>10</v>
      </c>
      <c r="T41" s="5">
        <f>Ikäryhmät!U41</f>
        <v>5</v>
      </c>
      <c r="U41" s="5">
        <f>Ikäryhmät!V41</f>
        <v>5</v>
      </c>
      <c r="V41" s="5">
        <f>Ikäryhmät!W41</f>
        <v>0</v>
      </c>
    </row>
    <row r="42" spans="1:22" ht="12.75">
      <c r="A42" s="4" t="s">
        <v>7</v>
      </c>
      <c r="B42" s="5">
        <f>Ikäryhmät!C42</f>
        <v>90</v>
      </c>
      <c r="C42" s="5">
        <f>Ikäryhmät!D42</f>
        <v>102</v>
      </c>
      <c r="D42" s="5">
        <f>Ikäryhmät!E42</f>
        <v>137</v>
      </c>
      <c r="E42" s="5">
        <f>Ikäryhmät!F42</f>
        <v>98</v>
      </c>
      <c r="F42" s="5">
        <f>Ikäryhmät!G42</f>
        <v>45</v>
      </c>
      <c r="G42" s="5">
        <f>Ikäryhmät!H42</f>
        <v>56</v>
      </c>
      <c r="H42" s="5">
        <f>Ikäryhmät!I42</f>
        <v>56</v>
      </c>
      <c r="I42" s="5">
        <f>Ikäryhmät!J42</f>
        <v>66</v>
      </c>
      <c r="J42" s="5">
        <f>Ikäryhmät!K42</f>
        <v>59</v>
      </c>
      <c r="K42" s="5">
        <f>Ikäryhmät!L42</f>
        <v>56</v>
      </c>
      <c r="L42" s="5">
        <f>Ikäryhmät!M42</f>
        <v>40</v>
      </c>
      <c r="M42" s="5">
        <f>Ikäryhmät!N42</f>
        <v>75</v>
      </c>
      <c r="N42" s="5">
        <f>Ikäryhmät!O42</f>
        <v>89</v>
      </c>
      <c r="O42" s="5">
        <f>Ikäryhmät!P42</f>
        <v>90</v>
      </c>
      <c r="P42" s="5">
        <f>Ikäryhmät!Q42</f>
        <v>98</v>
      </c>
      <c r="Q42" s="5">
        <f>Ikäryhmät!R42</f>
        <v>56</v>
      </c>
      <c r="R42" s="5">
        <f>Ikäryhmät!S42</f>
        <v>47</v>
      </c>
      <c r="S42" s="5">
        <f>Ikäryhmät!T42</f>
        <v>30</v>
      </c>
      <c r="T42" s="5">
        <f>Ikäryhmät!U42</f>
        <v>18</v>
      </c>
      <c r="U42" s="5">
        <f>Ikäryhmät!V42</f>
        <v>8</v>
      </c>
      <c r="V42" s="5">
        <f>Ikäryhmät!W42</f>
        <v>1</v>
      </c>
    </row>
    <row r="43" spans="1:22" ht="12.75">
      <c r="A43" s="4" t="s">
        <v>8</v>
      </c>
      <c r="B43" s="5">
        <f>Ikäryhmät!C43</f>
        <v>63</v>
      </c>
      <c r="C43" s="5">
        <f>Ikäryhmät!D43</f>
        <v>93</v>
      </c>
      <c r="D43" s="5">
        <f>Ikäryhmät!E43</f>
        <v>112</v>
      </c>
      <c r="E43" s="5">
        <f>Ikäryhmät!F43</f>
        <v>100</v>
      </c>
      <c r="F43" s="5">
        <f>Ikäryhmät!G43</f>
        <v>19</v>
      </c>
      <c r="G43" s="5">
        <f>Ikäryhmät!H43</f>
        <v>51</v>
      </c>
      <c r="H43" s="5">
        <f>Ikäryhmät!I43</f>
        <v>59</v>
      </c>
      <c r="I43" s="5">
        <f>Ikäryhmät!J43</f>
        <v>66</v>
      </c>
      <c r="J43" s="5">
        <f>Ikäryhmät!K43</f>
        <v>60</v>
      </c>
      <c r="K43" s="5">
        <f>Ikäryhmät!L43</f>
        <v>72</v>
      </c>
      <c r="L43" s="5">
        <f>Ikäryhmät!M43</f>
        <v>82</v>
      </c>
      <c r="M43" s="5">
        <f>Ikäryhmät!N43</f>
        <v>111</v>
      </c>
      <c r="N43" s="5">
        <f>Ikäryhmät!O43</f>
        <v>120</v>
      </c>
      <c r="O43" s="5">
        <f>Ikäryhmät!P43</f>
        <v>97</v>
      </c>
      <c r="P43" s="5">
        <f>Ikäryhmät!Q43</f>
        <v>102</v>
      </c>
      <c r="Q43" s="5">
        <f>Ikäryhmät!R43</f>
        <v>99</v>
      </c>
      <c r="R43" s="5">
        <f>Ikäryhmät!S43</f>
        <v>50</v>
      </c>
      <c r="S43" s="5">
        <f>Ikäryhmät!T43</f>
        <v>42</v>
      </c>
      <c r="T43" s="5">
        <f>Ikäryhmät!U43</f>
        <v>23</v>
      </c>
      <c r="U43" s="5">
        <f>Ikäryhmät!V43</f>
        <v>4</v>
      </c>
      <c r="V43" s="5">
        <f>Ikäryhmät!W43</f>
        <v>0</v>
      </c>
    </row>
    <row r="44" spans="1:22" ht="12.75">
      <c r="A44" s="4" t="s">
        <v>9</v>
      </c>
      <c r="B44" s="5">
        <f>Ikäryhmät!C44</f>
        <v>46</v>
      </c>
      <c r="C44" s="5">
        <f>Ikäryhmät!D44</f>
        <v>70</v>
      </c>
      <c r="D44" s="5">
        <f>Ikäryhmät!E44</f>
        <v>95</v>
      </c>
      <c r="E44" s="5">
        <f>Ikäryhmät!F44</f>
        <v>80</v>
      </c>
      <c r="F44" s="5">
        <f>Ikäryhmät!G44</f>
        <v>40</v>
      </c>
      <c r="G44" s="5">
        <f>Ikäryhmät!H44</f>
        <v>46</v>
      </c>
      <c r="H44" s="5">
        <f>Ikäryhmät!I44</f>
        <v>54</v>
      </c>
      <c r="I44" s="5">
        <f>Ikäryhmät!J44</f>
        <v>75</v>
      </c>
      <c r="J44" s="5">
        <f>Ikäryhmät!K44</f>
        <v>80</v>
      </c>
      <c r="K44" s="5">
        <f>Ikäryhmät!L44</f>
        <v>75</v>
      </c>
      <c r="L44" s="5">
        <f>Ikäryhmät!M44</f>
        <v>78</v>
      </c>
      <c r="M44" s="5">
        <f>Ikäryhmät!N44</f>
        <v>96</v>
      </c>
      <c r="N44" s="5">
        <f>Ikäryhmät!O44</f>
        <v>112</v>
      </c>
      <c r="O44" s="5">
        <f>Ikäryhmät!P44</f>
        <v>141</v>
      </c>
      <c r="P44" s="5">
        <f>Ikäryhmät!Q44</f>
        <v>126</v>
      </c>
      <c r="Q44" s="5">
        <f>Ikäryhmät!R44</f>
        <v>79</v>
      </c>
      <c r="R44" s="5">
        <f>Ikäryhmät!S44</f>
        <v>82</v>
      </c>
      <c r="S44" s="5">
        <f>Ikäryhmät!T44</f>
        <v>51</v>
      </c>
      <c r="T44" s="5">
        <f>Ikäryhmät!U44</f>
        <v>19</v>
      </c>
      <c r="U44" s="5">
        <f>Ikäryhmät!V44</f>
        <v>5</v>
      </c>
      <c r="V44" s="5">
        <f>Ikäryhmät!W44</f>
        <v>0</v>
      </c>
    </row>
    <row r="45" spans="1:22" ht="13">
      <c r="A45" s="9" t="s">
        <v>3</v>
      </c>
      <c r="B45" s="7">
        <f aca="true" t="shared" si="18" ref="B45:S45">SUM(B46:B47)</f>
        <v>1373</v>
      </c>
      <c r="C45" s="7">
        <f t="shared" si="18"/>
        <v>1694</v>
      </c>
      <c r="D45" s="7">
        <f t="shared" si="18"/>
        <v>1731</v>
      </c>
      <c r="E45" s="7">
        <f t="shared" si="18"/>
        <v>1654</v>
      </c>
      <c r="F45" s="7">
        <f t="shared" si="18"/>
        <v>1218</v>
      </c>
      <c r="G45" s="7">
        <f t="shared" si="18"/>
        <v>1470</v>
      </c>
      <c r="H45" s="7">
        <f t="shared" si="18"/>
        <v>1536</v>
      </c>
      <c r="I45" s="7">
        <f t="shared" si="18"/>
        <v>1641</v>
      </c>
      <c r="J45" s="7">
        <f t="shared" si="18"/>
        <v>1552</v>
      </c>
      <c r="K45" s="7">
        <f t="shared" si="18"/>
        <v>1472</v>
      </c>
      <c r="L45" s="7">
        <f t="shared" si="18"/>
        <v>1499</v>
      </c>
      <c r="M45" s="7">
        <f t="shared" si="18"/>
        <v>1612</v>
      </c>
      <c r="N45" s="7">
        <f t="shared" si="18"/>
        <v>1587</v>
      </c>
      <c r="O45" s="7">
        <f t="shared" si="18"/>
        <v>1741</v>
      </c>
      <c r="P45" s="7">
        <f t="shared" si="18"/>
        <v>1883</v>
      </c>
      <c r="Q45" s="7">
        <f t="shared" si="18"/>
        <v>1260</v>
      </c>
      <c r="R45" s="7">
        <f t="shared" si="18"/>
        <v>915</v>
      </c>
      <c r="S45" s="7">
        <f t="shared" si="18"/>
        <v>646</v>
      </c>
      <c r="T45" s="7">
        <f>SUM(T46:T47)</f>
        <v>299</v>
      </c>
      <c r="U45" s="7">
        <f>SUM(U46:U47)</f>
        <v>77</v>
      </c>
      <c r="V45" s="7">
        <f>SUM(V46:V47)</f>
        <v>14</v>
      </c>
    </row>
    <row r="46" spans="1:22" s="13" customFormat="1" ht="12.75">
      <c r="A46" s="15" t="s">
        <v>1</v>
      </c>
      <c r="B46" s="14">
        <f>Ikäryhmät!C46</f>
        <v>134</v>
      </c>
      <c r="C46" s="14">
        <f>Ikäryhmät!D46</f>
        <v>183</v>
      </c>
      <c r="D46" s="14">
        <f>Ikäryhmät!E46</f>
        <v>175</v>
      </c>
      <c r="E46" s="14">
        <f>Ikäryhmät!F46</f>
        <v>170</v>
      </c>
      <c r="F46" s="14">
        <f>Ikäryhmät!G46</f>
        <v>97</v>
      </c>
      <c r="G46" s="14">
        <f>Ikäryhmät!H46</f>
        <v>109</v>
      </c>
      <c r="H46" s="14">
        <f>Ikäryhmät!I46</f>
        <v>160</v>
      </c>
      <c r="I46" s="14">
        <f>Ikäryhmät!J46</f>
        <v>138</v>
      </c>
      <c r="J46" s="14">
        <f>Ikäryhmät!K46</f>
        <v>124</v>
      </c>
      <c r="K46" s="14">
        <f>Ikäryhmät!L46</f>
        <v>165</v>
      </c>
      <c r="L46" s="14">
        <f>Ikäryhmät!M46</f>
        <v>142</v>
      </c>
      <c r="M46" s="14">
        <f>Ikäryhmät!N46</f>
        <v>196</v>
      </c>
      <c r="N46" s="14">
        <f>Ikäryhmät!O46</f>
        <v>196</v>
      </c>
      <c r="O46" s="14">
        <f>Ikäryhmät!P46</f>
        <v>197</v>
      </c>
      <c r="P46" s="14">
        <f>Ikäryhmät!Q46</f>
        <v>199</v>
      </c>
      <c r="Q46" s="14">
        <f>Ikäryhmät!R46</f>
        <v>117</v>
      </c>
      <c r="R46" s="14">
        <f>Ikäryhmät!S46</f>
        <v>92</v>
      </c>
      <c r="S46" s="14">
        <f>Ikäryhmät!T46</f>
        <v>63</v>
      </c>
      <c r="T46" s="14">
        <f>Ikäryhmät!U46</f>
        <v>42</v>
      </c>
      <c r="U46" s="14">
        <f>Ikäryhmät!V46</f>
        <v>10</v>
      </c>
      <c r="V46" s="14">
        <f>Ikäryhmät!W46</f>
        <v>1</v>
      </c>
    </row>
    <row r="47" spans="1:22" ht="12.75">
      <c r="A47" s="22" t="s">
        <v>2</v>
      </c>
      <c r="B47" s="47">
        <f>Ikäryhmät!C47</f>
        <v>1239</v>
      </c>
      <c r="C47" s="47">
        <f>Ikäryhmät!D47</f>
        <v>1511</v>
      </c>
      <c r="D47" s="47">
        <f>Ikäryhmät!E47</f>
        <v>1556</v>
      </c>
      <c r="E47" s="47">
        <f>Ikäryhmät!F47</f>
        <v>1484</v>
      </c>
      <c r="F47" s="47">
        <f>Ikäryhmät!G47</f>
        <v>1121</v>
      </c>
      <c r="G47" s="47">
        <f>Ikäryhmät!H47</f>
        <v>1361</v>
      </c>
      <c r="H47" s="47">
        <f>Ikäryhmät!I47</f>
        <v>1376</v>
      </c>
      <c r="I47" s="47">
        <f>Ikäryhmät!J47</f>
        <v>1503</v>
      </c>
      <c r="J47" s="47">
        <f>Ikäryhmät!K47</f>
        <v>1428</v>
      </c>
      <c r="K47" s="47">
        <f>Ikäryhmät!L47</f>
        <v>1307</v>
      </c>
      <c r="L47" s="47">
        <f>Ikäryhmät!M47</f>
        <v>1357</v>
      </c>
      <c r="M47" s="47">
        <f>Ikäryhmät!N47</f>
        <v>1416</v>
      </c>
      <c r="N47" s="47">
        <f>Ikäryhmät!O47</f>
        <v>1391</v>
      </c>
      <c r="O47" s="47">
        <f>Ikäryhmät!P47</f>
        <v>1544</v>
      </c>
      <c r="P47" s="47">
        <f>Ikäryhmät!Q47</f>
        <v>1684</v>
      </c>
      <c r="Q47" s="47">
        <f>Ikäryhmät!R47</f>
        <v>1143</v>
      </c>
      <c r="R47" s="47">
        <f>Ikäryhmät!S47</f>
        <v>823</v>
      </c>
      <c r="S47" s="47">
        <f>Ikäryhmät!T47</f>
        <v>583</v>
      </c>
      <c r="T47" s="47">
        <f>Ikäryhmät!U47</f>
        <v>257</v>
      </c>
      <c r="U47" s="47">
        <f>Ikäryhmät!V47</f>
        <v>67</v>
      </c>
      <c r="V47" s="47">
        <f>Ikäryhmät!W47</f>
        <v>13</v>
      </c>
    </row>
    <row r="48" spans="1:2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</sheetData>
  <printOptions/>
  <pageMargins left="0.75" right="0.75" top="1" bottom="1" header="0.4921259845" footer="0.4921259845"/>
  <pageSetup horizontalDpi="300" verticalDpi="300" orientation="portrait" paperSize="9" r:id="rId1"/>
  <ignoredErrors>
    <ignoredError sqref="T48 T16:T19 T32:T33 T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Kaustisen seutukunta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 Kauppinen</dc:creator>
  <cp:keywords/>
  <dc:description/>
  <cp:lastModifiedBy>Minna Kauppinen</cp:lastModifiedBy>
  <cp:lastPrinted>2008-03-31T12:06:41Z</cp:lastPrinted>
  <dcterms:created xsi:type="dcterms:W3CDTF">2005-03-04T10:59:24Z</dcterms:created>
  <dcterms:modified xsi:type="dcterms:W3CDTF">2022-05-02T14:51:36Z</dcterms:modified>
  <cp:category/>
  <cp:version/>
  <cp:contentType/>
  <cp:contentStatus/>
</cp:coreProperties>
</file>