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naka\Documents\Tilastot\Väestö\Väestörakenne\"/>
    </mc:Choice>
  </mc:AlternateContent>
  <xr:revisionPtr revIDLastSave="0" documentId="13_ncr:40009_{4E09C803-B6D6-4B2B-80B0-754C83B87984}" xr6:coauthVersionLast="47" xr6:coauthVersionMax="47" xr10:uidLastSave="{00000000-0000-0000-0000-000000000000}"/>
  <bookViews>
    <workbookView xWindow="-24495" yWindow="-1560" windowWidth="21585" windowHeight="16215" tabRatio="898"/>
  </bookViews>
  <sheets>
    <sheet name="Ikäryhmät" sheetId="5" r:id="rId1"/>
    <sheet name="Keski-Pohjanmaa" sheetId="21" r:id="rId2"/>
    <sheet name="Kaustisen sk" sheetId="24" r:id="rId3"/>
    <sheet name="Halsua" sheetId="30" r:id="rId4"/>
    <sheet name="Kaustinen" sheetId="31" r:id="rId5"/>
    <sheet name="Lestijärvi" sheetId="32" r:id="rId6"/>
    <sheet name="Perho" sheetId="33" r:id="rId7"/>
    <sheet name="Toholampi" sheetId="34" r:id="rId8"/>
    <sheet name="Veteli" sheetId="36" r:id="rId9"/>
    <sheet name="Kokkolan sk" sheetId="23" r:id="rId10"/>
    <sheet name="Kannus" sheetId="26" r:id="rId11"/>
    <sheet name="Kokkola" sheetId="27" r:id="rId12"/>
    <sheet name="Taul1" sheetId="6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6" l="1"/>
  <c r="U39" i="6"/>
  <c r="V39" i="6"/>
  <c r="T40" i="6"/>
  <c r="U40" i="6"/>
  <c r="V40" i="6"/>
  <c r="V38" i="6" s="1"/>
  <c r="T41" i="6"/>
  <c r="U41" i="6"/>
  <c r="V41" i="6"/>
  <c r="T42" i="6"/>
  <c r="U42" i="6"/>
  <c r="V42" i="6"/>
  <c r="T43" i="6"/>
  <c r="U43" i="6"/>
  <c r="U27" i="6" s="1"/>
  <c r="V43" i="6"/>
  <c r="T44" i="6"/>
  <c r="U44" i="6"/>
  <c r="V44" i="6"/>
  <c r="T46" i="6"/>
  <c r="U46" i="6"/>
  <c r="V46" i="6"/>
  <c r="V30" i="6" s="1"/>
  <c r="T47" i="6"/>
  <c r="U47" i="6"/>
  <c r="V47" i="6"/>
  <c r="V31" i="6" s="1"/>
  <c r="T7" i="6"/>
  <c r="U7" i="6"/>
  <c r="V7" i="6"/>
  <c r="T8" i="6"/>
  <c r="T24" i="6" s="1"/>
  <c r="U8" i="6"/>
  <c r="U24" i="6" s="1"/>
  <c r="V8" i="6"/>
  <c r="T9" i="6"/>
  <c r="U9" i="6"/>
  <c r="V9" i="6"/>
  <c r="T10" i="6"/>
  <c r="T26" i="6" s="1"/>
  <c r="U10" i="6"/>
  <c r="U26" i="6" s="1"/>
  <c r="V10" i="6"/>
  <c r="T11" i="6"/>
  <c r="T27" i="6" s="1"/>
  <c r="U11" i="6"/>
  <c r="V11" i="6"/>
  <c r="V27" i="6" s="1"/>
  <c r="T12" i="6"/>
  <c r="U12" i="6"/>
  <c r="V12" i="6"/>
  <c r="T14" i="6"/>
  <c r="U14" i="6"/>
  <c r="V14" i="6"/>
  <c r="T15" i="6"/>
  <c r="T13" i="6" s="1"/>
  <c r="U15" i="6"/>
  <c r="V15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O24" i="6" s="1"/>
  <c r="P40" i="6"/>
  <c r="Q40" i="6"/>
  <c r="R40" i="6"/>
  <c r="S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B44" i="6"/>
  <c r="C44" i="6"/>
  <c r="D44" i="6"/>
  <c r="E44" i="6"/>
  <c r="F44" i="6"/>
  <c r="G44" i="6"/>
  <c r="G28" i="6" s="1"/>
  <c r="H44" i="6"/>
  <c r="I44" i="6"/>
  <c r="J44" i="6"/>
  <c r="K44" i="6"/>
  <c r="L44" i="6"/>
  <c r="M44" i="6"/>
  <c r="N44" i="6"/>
  <c r="O44" i="6"/>
  <c r="P44" i="6"/>
  <c r="Q44" i="6"/>
  <c r="R44" i="6"/>
  <c r="S44" i="6"/>
  <c r="C39" i="6"/>
  <c r="D39" i="6"/>
  <c r="E39" i="6"/>
  <c r="F39" i="6"/>
  <c r="G39" i="6"/>
  <c r="H39" i="6"/>
  <c r="H23" i="6" s="1"/>
  <c r="I39" i="6"/>
  <c r="J39" i="6"/>
  <c r="K39" i="6"/>
  <c r="L39" i="6"/>
  <c r="M39" i="6"/>
  <c r="N39" i="6"/>
  <c r="O39" i="6"/>
  <c r="P39" i="6"/>
  <c r="Q39" i="6"/>
  <c r="R39" i="6"/>
  <c r="S39" i="6"/>
  <c r="B39" i="6"/>
  <c r="B46" i="6"/>
  <c r="B45" i="6" s="1"/>
  <c r="C46" i="6"/>
  <c r="D46" i="6"/>
  <c r="E46" i="6"/>
  <c r="F46" i="6"/>
  <c r="G46" i="6"/>
  <c r="H46" i="6"/>
  <c r="I46" i="6"/>
  <c r="J46" i="6"/>
  <c r="J45" i="6" s="1"/>
  <c r="K46" i="6"/>
  <c r="K45" i="6" s="1"/>
  <c r="L46" i="6"/>
  <c r="M46" i="6"/>
  <c r="M45" i="6" s="1"/>
  <c r="N46" i="6"/>
  <c r="O46" i="6"/>
  <c r="P46" i="6"/>
  <c r="Q46" i="6"/>
  <c r="R46" i="6"/>
  <c r="S46" i="6"/>
  <c r="S45" i="6" s="1"/>
  <c r="B47" i="6"/>
  <c r="C47" i="6"/>
  <c r="D47" i="6"/>
  <c r="E47" i="6"/>
  <c r="F47" i="6"/>
  <c r="F45" i="6" s="1"/>
  <c r="G47" i="6"/>
  <c r="H47" i="6"/>
  <c r="I47" i="6"/>
  <c r="J47" i="6"/>
  <c r="K47" i="6"/>
  <c r="L47" i="6"/>
  <c r="M47" i="6"/>
  <c r="N47" i="6"/>
  <c r="N45" i="6" s="1"/>
  <c r="O47" i="6"/>
  <c r="P47" i="6"/>
  <c r="Q47" i="6"/>
  <c r="R47" i="6"/>
  <c r="S47" i="6"/>
  <c r="B8" i="6"/>
  <c r="B24" i="6" s="1"/>
  <c r="C8" i="6"/>
  <c r="D8" i="6"/>
  <c r="E8" i="6"/>
  <c r="F8" i="6"/>
  <c r="G8" i="6"/>
  <c r="G24" i="6" s="1"/>
  <c r="H8" i="6"/>
  <c r="H24" i="6" s="1"/>
  <c r="I8" i="6"/>
  <c r="J8" i="6"/>
  <c r="J24" i="6" s="1"/>
  <c r="K8" i="6"/>
  <c r="K24" i="6" s="1"/>
  <c r="L8" i="6"/>
  <c r="M8" i="6"/>
  <c r="N8" i="6"/>
  <c r="O8" i="6"/>
  <c r="P8" i="6"/>
  <c r="P24" i="6" s="1"/>
  <c r="Q8" i="6"/>
  <c r="Q24" i="6" s="1"/>
  <c r="R8" i="6"/>
  <c r="R24" i="6" s="1"/>
  <c r="S8" i="6"/>
  <c r="S24" i="6" s="1"/>
  <c r="B9" i="6"/>
  <c r="C9" i="6"/>
  <c r="D9" i="6"/>
  <c r="E9" i="6"/>
  <c r="E25" i="6" s="1"/>
  <c r="F9" i="6"/>
  <c r="F25" i="6" s="1"/>
  <c r="G9" i="6"/>
  <c r="H9" i="6"/>
  <c r="H25" i="6" s="1"/>
  <c r="I9" i="6"/>
  <c r="J9" i="6"/>
  <c r="J25" i="6" s="1"/>
  <c r="K9" i="6"/>
  <c r="L9" i="6"/>
  <c r="M9" i="6"/>
  <c r="M25" i="6" s="1"/>
  <c r="N9" i="6"/>
  <c r="N25" i="6" s="1"/>
  <c r="O9" i="6"/>
  <c r="P9" i="6"/>
  <c r="P25" i="6" s="1"/>
  <c r="Q9" i="6"/>
  <c r="R9" i="6"/>
  <c r="R25" i="6" s="1"/>
  <c r="S9" i="6"/>
  <c r="B10" i="6"/>
  <c r="C10" i="6"/>
  <c r="C26" i="6" s="1"/>
  <c r="D10" i="6"/>
  <c r="D26" i="6" s="1"/>
  <c r="E10" i="6"/>
  <c r="E26" i="6" s="1"/>
  <c r="F10" i="6"/>
  <c r="F26" i="6" s="1"/>
  <c r="G10" i="6"/>
  <c r="G26" i="6" s="1"/>
  <c r="H10" i="6"/>
  <c r="I10" i="6"/>
  <c r="J10" i="6"/>
  <c r="K10" i="6"/>
  <c r="L10" i="6"/>
  <c r="L26" i="6" s="1"/>
  <c r="M10" i="6"/>
  <c r="M26" i="6" s="1"/>
  <c r="N10" i="6"/>
  <c r="O10" i="6"/>
  <c r="O26" i="6" s="1"/>
  <c r="P10" i="6"/>
  <c r="Q10" i="6"/>
  <c r="Q26" i="6" s="1"/>
  <c r="R10" i="6"/>
  <c r="S10" i="6"/>
  <c r="S26" i="6" s="1"/>
  <c r="B11" i="6"/>
  <c r="B27" i="6" s="1"/>
  <c r="C11" i="6"/>
  <c r="D11" i="6"/>
  <c r="E11" i="6"/>
  <c r="E27" i="6" s="1"/>
  <c r="F11" i="6"/>
  <c r="G11" i="6"/>
  <c r="H11" i="6"/>
  <c r="I11" i="6"/>
  <c r="I27" i="6" s="1"/>
  <c r="J11" i="6"/>
  <c r="K11" i="6"/>
  <c r="L11" i="6"/>
  <c r="M11" i="6"/>
  <c r="M27" i="6" s="1"/>
  <c r="N11" i="6"/>
  <c r="O11" i="6"/>
  <c r="P11" i="6"/>
  <c r="Q11" i="6"/>
  <c r="Q27" i="6" s="1"/>
  <c r="R11" i="6"/>
  <c r="R27" i="6" s="1"/>
  <c r="S11" i="6"/>
  <c r="S27" i="6" s="1"/>
  <c r="B12" i="6"/>
  <c r="C12" i="6"/>
  <c r="C28" i="6" s="1"/>
  <c r="D12" i="6"/>
  <c r="E12" i="6"/>
  <c r="F12" i="6"/>
  <c r="G12" i="6"/>
  <c r="H12" i="6"/>
  <c r="H28" i="6" s="1"/>
  <c r="I12" i="6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R28" i="6" s="1"/>
  <c r="S12" i="6"/>
  <c r="C7" i="6"/>
  <c r="D7" i="6"/>
  <c r="E7" i="6"/>
  <c r="F7" i="6"/>
  <c r="G7" i="6"/>
  <c r="G23" i="6" s="1"/>
  <c r="H7" i="6"/>
  <c r="I7" i="6"/>
  <c r="I23" i="6" s="1"/>
  <c r="J7" i="6"/>
  <c r="K7" i="6"/>
  <c r="L7" i="6"/>
  <c r="L6" i="6" s="1"/>
  <c r="M7" i="6"/>
  <c r="N7" i="6"/>
  <c r="O7" i="6"/>
  <c r="O23" i="6" s="1"/>
  <c r="P7" i="6"/>
  <c r="Q7" i="6"/>
  <c r="R7" i="6"/>
  <c r="S7" i="6"/>
  <c r="B7" i="6"/>
  <c r="B23" i="6" s="1"/>
  <c r="B14" i="6"/>
  <c r="C14" i="6"/>
  <c r="D14" i="6"/>
  <c r="D30" i="6" s="1"/>
  <c r="E14" i="6"/>
  <c r="F14" i="6"/>
  <c r="G14" i="6"/>
  <c r="H14" i="6"/>
  <c r="I14" i="6"/>
  <c r="J14" i="6"/>
  <c r="K14" i="6"/>
  <c r="K30" i="6" s="1"/>
  <c r="L14" i="6"/>
  <c r="M14" i="6"/>
  <c r="N14" i="6"/>
  <c r="N30" i="6" s="1"/>
  <c r="O14" i="6"/>
  <c r="P14" i="6"/>
  <c r="Q14" i="6"/>
  <c r="R14" i="6"/>
  <c r="S14" i="6"/>
  <c r="S30" i="6" s="1"/>
  <c r="B15" i="6"/>
  <c r="C15" i="6"/>
  <c r="D15" i="6"/>
  <c r="E15" i="6"/>
  <c r="F15" i="6"/>
  <c r="G15" i="6"/>
  <c r="G13" i="6" s="1"/>
  <c r="H15" i="6"/>
  <c r="I15" i="6"/>
  <c r="I31" i="6" s="1"/>
  <c r="J15" i="6"/>
  <c r="K15" i="6"/>
  <c r="L15" i="6"/>
  <c r="M15" i="6"/>
  <c r="N15" i="6"/>
  <c r="O15" i="6"/>
  <c r="O13" i="6" s="1"/>
  <c r="P15" i="6"/>
  <c r="P13" i="6" s="1"/>
  <c r="Q15" i="6"/>
  <c r="Q31" i="6" s="1"/>
  <c r="R15" i="6"/>
  <c r="S15" i="6"/>
  <c r="T30" i="6"/>
  <c r="V28" i="6"/>
  <c r="T23" i="6"/>
  <c r="M31" i="6"/>
  <c r="B38" i="6"/>
  <c r="R45" i="6"/>
  <c r="D45" i="6"/>
  <c r="S28" i="6"/>
  <c r="C45" i="6"/>
  <c r="V25" i="6"/>
  <c r="L45" i="6"/>
  <c r="H31" i="6" l="1"/>
  <c r="R30" i="6"/>
  <c r="F23" i="6"/>
  <c r="O28" i="6"/>
  <c r="B37" i="6"/>
  <c r="Q45" i="6"/>
  <c r="I45" i="6"/>
  <c r="U45" i="6"/>
  <c r="H38" i="6"/>
  <c r="P45" i="6"/>
  <c r="C31" i="6"/>
  <c r="P23" i="6"/>
  <c r="Q28" i="6"/>
  <c r="I28" i="6"/>
  <c r="M23" i="6"/>
  <c r="M22" i="6" s="1"/>
  <c r="M28" i="6"/>
  <c r="S25" i="6"/>
  <c r="Q6" i="6"/>
  <c r="G25" i="6"/>
  <c r="E23" i="6"/>
  <c r="B26" i="6"/>
  <c r="V13" i="6"/>
  <c r="V5" i="6" s="1"/>
  <c r="O31" i="6"/>
  <c r="G27" i="6"/>
  <c r="G22" i="6" s="1"/>
  <c r="K25" i="6"/>
  <c r="V6" i="6"/>
  <c r="V26" i="6"/>
  <c r="M13" i="6"/>
  <c r="E13" i="6"/>
  <c r="E31" i="6"/>
  <c r="I24" i="6"/>
  <c r="N28" i="6"/>
  <c r="J26" i="6"/>
  <c r="D25" i="6"/>
  <c r="N24" i="6"/>
  <c r="G31" i="6"/>
  <c r="G29" i="6" s="1"/>
  <c r="I26" i="6"/>
  <c r="V29" i="6"/>
  <c r="V37" i="6"/>
  <c r="E38" i="6"/>
  <c r="E37" i="6" s="1"/>
  <c r="V45" i="6"/>
  <c r="C13" i="6"/>
  <c r="E45" i="6"/>
  <c r="T28" i="6"/>
  <c r="P30" i="6"/>
  <c r="E24" i="6"/>
  <c r="E22" i="6" s="1"/>
  <c r="N13" i="6"/>
  <c r="F28" i="6"/>
  <c r="P27" i="6"/>
  <c r="H27" i="6"/>
  <c r="R26" i="6"/>
  <c r="U31" i="6"/>
  <c r="T38" i="6"/>
  <c r="D38" i="6"/>
  <c r="D37" i="6" s="1"/>
  <c r="Q30" i="6"/>
  <c r="Q29" i="6" s="1"/>
  <c r="I30" i="6"/>
  <c r="I29" i="6" s="1"/>
  <c r="F31" i="6"/>
  <c r="J38" i="6"/>
  <c r="J37" i="6" s="1"/>
  <c r="N38" i="6"/>
  <c r="N37" i="6" s="1"/>
  <c r="F38" i="6"/>
  <c r="F37" i="6" s="1"/>
  <c r="T31" i="6"/>
  <c r="T29" i="6" s="1"/>
  <c r="U38" i="6"/>
  <c r="V24" i="6"/>
  <c r="V22" i="6" s="1"/>
  <c r="O45" i="6"/>
  <c r="H30" i="6"/>
  <c r="S38" i="6"/>
  <c r="S37" i="6" s="1"/>
  <c r="K38" i="6"/>
  <c r="K37" i="6" s="1"/>
  <c r="C38" i="6"/>
  <c r="C37" i="6" s="1"/>
  <c r="L38" i="6"/>
  <c r="L37" i="6" s="1"/>
  <c r="F27" i="6"/>
  <c r="P38" i="6"/>
  <c r="P37" i="6" s="1"/>
  <c r="B25" i="6"/>
  <c r="V23" i="6"/>
  <c r="M24" i="6"/>
  <c r="L13" i="6"/>
  <c r="K27" i="6"/>
  <c r="C27" i="6"/>
  <c r="O25" i="6"/>
  <c r="O22" i="6" s="1"/>
  <c r="L31" i="6"/>
  <c r="D31" i="6"/>
  <c r="D29" i="6" s="1"/>
  <c r="G30" i="6"/>
  <c r="R38" i="6"/>
  <c r="R37" i="6" s="1"/>
  <c r="J23" i="6"/>
  <c r="O38" i="6"/>
  <c r="G38" i="6"/>
  <c r="Q25" i="6"/>
  <c r="Q22" i="6" s="1"/>
  <c r="C24" i="6"/>
  <c r="J30" i="6"/>
  <c r="B30" i="6"/>
  <c r="S31" i="6"/>
  <c r="K31" i="6"/>
  <c r="Q23" i="6"/>
  <c r="I38" i="6"/>
  <c r="U28" i="6"/>
  <c r="U23" i="6"/>
  <c r="D23" i="6"/>
  <c r="L23" i="6"/>
  <c r="M38" i="6"/>
  <c r="M37" i="6" s="1"/>
  <c r="Q13" i="6"/>
  <c r="Q5" i="6" s="1"/>
  <c r="K23" i="6"/>
  <c r="S23" i="6"/>
  <c r="S22" i="6" s="1"/>
  <c r="H45" i="6"/>
  <c r="H37" i="6" s="1"/>
  <c r="L28" i="6"/>
  <c r="E28" i="6"/>
  <c r="O27" i="6"/>
  <c r="L25" i="6"/>
  <c r="C23" i="6"/>
  <c r="R6" i="6"/>
  <c r="Q38" i="6"/>
  <c r="Q37" i="6" s="1"/>
  <c r="U30" i="6"/>
  <c r="U29" i="6" s="1"/>
  <c r="O30" i="6"/>
  <c r="O29" i="6" s="1"/>
  <c r="T45" i="6"/>
  <c r="F30" i="6"/>
  <c r="F29" i="6" s="1"/>
  <c r="D28" i="6"/>
  <c r="N27" i="6"/>
  <c r="P26" i="6"/>
  <c r="P22" i="6" s="1"/>
  <c r="H26" i="6"/>
  <c r="H22" i="6" s="1"/>
  <c r="H29" i="6"/>
  <c r="S13" i="6"/>
  <c r="C25" i="6"/>
  <c r="U13" i="6"/>
  <c r="U5" i="6" s="1"/>
  <c r="T6" i="6"/>
  <c r="T5" i="6" s="1"/>
  <c r="G45" i="6"/>
  <c r="U6" i="6"/>
  <c r="R23" i="6"/>
  <c r="R22" i="6" s="1"/>
  <c r="R13" i="6"/>
  <c r="J13" i="6"/>
  <c r="B31" i="6"/>
  <c r="B29" i="6" s="1"/>
  <c r="B28" i="6"/>
  <c r="L27" i="6"/>
  <c r="D27" i="6"/>
  <c r="N26" i="6"/>
  <c r="I25" i="6"/>
  <c r="L24" i="6"/>
  <c r="D24" i="6"/>
  <c r="T25" i="6"/>
  <c r="T22" i="6" s="1"/>
  <c r="S29" i="6"/>
  <c r="K29" i="6"/>
  <c r="N6" i="6"/>
  <c r="K13" i="6"/>
  <c r="C30" i="6"/>
  <c r="C29" i="6" s="1"/>
  <c r="P31" i="6"/>
  <c r="P29" i="6" s="1"/>
  <c r="L5" i="6"/>
  <c r="H6" i="6"/>
  <c r="B6" i="6"/>
  <c r="M6" i="6"/>
  <c r="M5" i="6" s="1"/>
  <c r="J6" i="6"/>
  <c r="J5" i="6" s="1"/>
  <c r="F6" i="6"/>
  <c r="M30" i="6"/>
  <c r="M29" i="6" s="1"/>
  <c r="K6" i="6"/>
  <c r="N23" i="6"/>
  <c r="H13" i="6"/>
  <c r="G6" i="6"/>
  <c r="G5" i="6" s="1"/>
  <c r="F13" i="6"/>
  <c r="E6" i="6"/>
  <c r="E5" i="6" s="1"/>
  <c r="O6" i="6"/>
  <c r="O5" i="6" s="1"/>
  <c r="P6" i="6"/>
  <c r="P5" i="6" s="1"/>
  <c r="S6" i="6"/>
  <c r="S5" i="6" s="1"/>
  <c r="N31" i="6"/>
  <c r="N29" i="6" s="1"/>
  <c r="E30" i="6"/>
  <c r="D6" i="6"/>
  <c r="U25" i="6"/>
  <c r="B13" i="6"/>
  <c r="C6" i="6"/>
  <c r="C5" i="6" s="1"/>
  <c r="D13" i="6"/>
  <c r="F24" i="6"/>
  <c r="I13" i="6"/>
  <c r="I6" i="6"/>
  <c r="K26" i="6"/>
  <c r="K22" i="6" s="1"/>
  <c r="J27" i="6"/>
  <c r="R31" i="6"/>
  <c r="R29" i="6" s="1"/>
  <c r="J31" i="6"/>
  <c r="L30" i="6"/>
  <c r="O21" i="6" l="1"/>
  <c r="I22" i="6"/>
  <c r="U37" i="6"/>
  <c r="E29" i="6"/>
  <c r="H21" i="6"/>
  <c r="I37" i="6"/>
  <c r="T37" i="6"/>
  <c r="R5" i="6"/>
  <c r="G21" i="6"/>
  <c r="K5" i="6"/>
  <c r="T21" i="6"/>
  <c r="D22" i="6"/>
  <c r="D21" i="6"/>
  <c r="V21" i="6"/>
  <c r="N5" i="6"/>
  <c r="B22" i="6"/>
  <c r="B21" i="6" s="1"/>
  <c r="F22" i="6"/>
  <c r="F21" i="6" s="1"/>
  <c r="L29" i="6"/>
  <c r="L21" i="6" s="1"/>
  <c r="L22" i="6"/>
  <c r="O37" i="6"/>
  <c r="J29" i="6"/>
  <c r="S21" i="6"/>
  <c r="P21" i="6"/>
  <c r="J22" i="6"/>
  <c r="U22" i="6"/>
  <c r="U21" i="6" s="1"/>
  <c r="M21" i="6"/>
  <c r="G37" i="6"/>
  <c r="C22" i="6"/>
  <c r="C21" i="6" s="1"/>
  <c r="K21" i="6"/>
  <c r="N22" i="6"/>
  <c r="N21" i="6" s="1"/>
  <c r="R21" i="6"/>
  <c r="I21" i="6"/>
  <c r="F5" i="6"/>
  <c r="B5" i="6"/>
  <c r="Q21" i="6"/>
  <c r="H5" i="6"/>
  <c r="E21" i="6"/>
  <c r="I5" i="6"/>
  <c r="D5" i="6"/>
  <c r="J21" i="6" l="1"/>
</calcChain>
</file>

<file path=xl/sharedStrings.xml><?xml version="1.0" encoding="utf-8"?>
<sst xmlns="http://schemas.openxmlformats.org/spreadsheetml/2006/main" count="209" uniqueCount="40">
  <si>
    <t>KUNTA</t>
  </si>
  <si>
    <t>217 Kannus - Kannus</t>
  </si>
  <si>
    <t>272 Kokkola - Karleby</t>
  </si>
  <si>
    <t>Kokkolan seutukunta</t>
  </si>
  <si>
    <t>074 Halsua - Halsua</t>
  </si>
  <si>
    <t>236 Kaustinen - Kaustby</t>
  </si>
  <si>
    <t>421 Lestijärvi - Lestijärvi</t>
  </si>
  <si>
    <t>584 Perho - Perho</t>
  </si>
  <si>
    <t>849 Toholampi - Toholampi</t>
  </si>
  <si>
    <t>924 Veteli - Vetil</t>
  </si>
  <si>
    <t>Kaustisen seutukunta</t>
  </si>
  <si>
    <t>Keski-Pohjanmaa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</si>
  <si>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</si>
  <si>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</si>
  <si>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</si>
  <si>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</si>
  <si>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</si>
  <si>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</si>
  <si>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</si>
  <si>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</si>
  <si>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</si>
  <si>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</si>
  <si>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</si>
  <si>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</si>
  <si>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</si>
  <si>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</si>
  <si>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</si>
  <si>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5-9</t>
  </si>
  <si>
    <t>10-14</t>
  </si>
  <si>
    <t>15-19</t>
  </si>
  <si>
    <t>Miehet ja naiset yhteensä ikäryhmittäin</t>
  </si>
  <si>
    <t>Miehet ikäryhmittäin</t>
  </si>
  <si>
    <t>Naiset ikäryhmittäin</t>
  </si>
  <si>
    <t>Yhteensä</t>
  </si>
  <si>
    <t>Lähde: Tilastokeskus</t>
  </si>
  <si>
    <t>95-99</t>
  </si>
  <si>
    <t>100-</t>
  </si>
  <si>
    <t>100+</t>
  </si>
  <si>
    <t>1-4</t>
  </si>
  <si>
    <t>Väestön ikärakenne kunnittain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</si>
</sst>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1" xfId="0" applyBorder="1" applyAlignment="1">
      <alignment horizontal="left" wrapText="1"/>
    </xf>
    <xf numFmtId="0" fontId="0" fillId="0" borderId="0" xfId="0" applyBorder="1"/>
    <xf numFmtId="0" fontId="1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3" fillId="0" borderId="0" xfId="0" quotePrefix="1" applyNumberFormat="1" applyFont="1" applyBorder="1"/>
    <xf numFmtId="0" fontId="3" fillId="0" borderId="0" xfId="0" quotePrefix="1" applyFont="1" applyBorder="1"/>
    <xf numFmtId="0" fontId="5" fillId="0" borderId="0" xfId="0" applyFont="1"/>
    <xf numFmtId="0" fontId="5" fillId="0" borderId="0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8" fillId="2" borderId="4" xfId="1" applyFont="1" applyBorder="1"/>
    <xf numFmtId="0" fontId="8" fillId="3" borderId="4" xfId="2" applyFont="1" applyBorder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0" fontId="8" fillId="2" borderId="4" xfId="1" applyFont="1" applyBorder="1" applyAlignment="1">
      <alignment horizontal="right" wrapText="1"/>
    </xf>
    <xf numFmtId="0" fontId="8" fillId="3" borderId="4" xfId="2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right" wrapText="1"/>
    </xf>
    <xf numFmtId="0" fontId="0" fillId="0" borderId="6" xfId="0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/>
    <xf numFmtId="0" fontId="2" fillId="0" borderId="7" xfId="0" applyFont="1" applyBorder="1"/>
    <xf numFmtId="0" fontId="5" fillId="0" borderId="3" xfId="0" applyFon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3" fillId="4" borderId="10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right" wrapText="1"/>
    </xf>
    <xf numFmtId="0" fontId="3" fillId="4" borderId="4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3" fillId="4" borderId="11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5" fillId="0" borderId="8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/>
    <xf numFmtId="1" fontId="5" fillId="0" borderId="0" xfId="0" quotePrefix="1" applyNumberFormat="1" applyFont="1" applyBorder="1"/>
    <xf numFmtId="0" fontId="5" fillId="0" borderId="0" xfId="0" quotePrefix="1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6" xfId="0" applyNumberFormat="1" applyFont="1" applyBorder="1"/>
    <xf numFmtId="0" fontId="5" fillId="0" borderId="9" xfId="0" applyNumberFormat="1" applyFont="1" applyBorder="1"/>
    <xf numFmtId="0" fontId="2" fillId="0" borderId="0" xfId="0" applyFont="1"/>
    <xf numFmtId="1" fontId="2" fillId="4" borderId="6" xfId="0" quotePrefix="1" applyNumberFormat="1" applyFont="1" applyFill="1" applyBorder="1" applyAlignment="1">
      <alignment horizontal="right"/>
    </xf>
    <xf numFmtId="0" fontId="2" fillId="4" borderId="6" xfId="0" quotePrefix="1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8" fillId="2" borderId="11" xfId="1" applyFont="1" applyBorder="1"/>
    <xf numFmtId="0" fontId="8" fillId="3" borderId="10" xfId="2" applyFont="1" applyBorder="1" applyAlignment="1">
      <alignment horizontal="left" wrapText="1"/>
    </xf>
    <xf numFmtId="0" fontId="8" fillId="3" borderId="11" xfId="2" applyFont="1" applyBorder="1"/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8" fillId="2" borderId="10" xfId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5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" fontId="2" fillId="4" borderId="6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3" xfId="0" quotePrefix="1" applyFont="1" applyBorder="1" applyAlignment="1">
      <alignment horizontal="right"/>
    </xf>
    <xf numFmtId="0" fontId="2" fillId="0" borderId="0" xfId="0" applyFont="1" applyFill="1" applyBorder="1"/>
  </cellXfs>
  <cellStyles count="3">
    <cellStyle name="40 % - Aksentti1" xfId="1" builtinId="31"/>
    <cellStyle name="40 % - Aksentti2" xfId="2" builtinId="35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Keski-Pohjanmaan ikärakenne sukupuolen mukaan 31.12.2020</a:t>
            </a:r>
          </a:p>
        </c:rich>
      </c:tx>
      <c:layout>
        <c:manualLayout>
          <c:xMode val="edge"/>
          <c:yMode val="edge"/>
          <c:x val="0.27204164479440068"/>
          <c:y val="2.00473368830604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336E-2"/>
          <c:y val="0.10082304526748971"/>
          <c:w val="0.9291666666666667"/>
          <c:h val="0.81893004115226342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Taul1!$B$37:$V$37</c:f>
              <c:numCache>
                <c:formatCode>General</c:formatCode>
                <c:ptCount val="21"/>
                <c:pt idx="0">
                  <c:v>1798</c:v>
                </c:pt>
                <c:pt idx="1">
                  <c:v>2208</c:v>
                </c:pt>
                <c:pt idx="2">
                  <c:v>2199</c:v>
                </c:pt>
                <c:pt idx="3">
                  <c:v>2082</c:v>
                </c:pt>
                <c:pt idx="4">
                  <c:v>1486</c:v>
                </c:pt>
                <c:pt idx="5">
                  <c:v>1721</c:v>
                </c:pt>
                <c:pt idx="6">
                  <c:v>1905</c:v>
                </c:pt>
                <c:pt idx="7">
                  <c:v>2014</c:v>
                </c:pt>
                <c:pt idx="8">
                  <c:v>1927</c:v>
                </c:pt>
                <c:pt idx="9">
                  <c:v>1779</c:v>
                </c:pt>
                <c:pt idx="10">
                  <c:v>1884</c:v>
                </c:pt>
                <c:pt idx="11">
                  <c:v>2108</c:v>
                </c:pt>
                <c:pt idx="12">
                  <c:v>2174</c:v>
                </c:pt>
                <c:pt idx="13">
                  <c:v>2313</c:v>
                </c:pt>
                <c:pt idx="14">
                  <c:v>2415</c:v>
                </c:pt>
                <c:pt idx="15">
                  <c:v>1571</c:v>
                </c:pt>
                <c:pt idx="16">
                  <c:v>1144</c:v>
                </c:pt>
                <c:pt idx="17">
                  <c:v>833</c:v>
                </c:pt>
                <c:pt idx="18">
                  <c:v>405</c:v>
                </c:pt>
                <c:pt idx="19">
                  <c:v>111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2-4795-B2CA-B8E369EC13D2}"/>
            </c:ext>
          </c:extLst>
        </c:ser>
        <c:ser>
          <c:idx val="0"/>
          <c:order val="1"/>
          <c:tx>
            <c:v>Miehet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Taul1!$B$21:$V$21</c:f>
              <c:numCache>
                <c:formatCode>General</c:formatCode>
                <c:ptCount val="21"/>
                <c:pt idx="0">
                  <c:v>-1830</c:v>
                </c:pt>
                <c:pt idx="1">
                  <c:v>-2293</c:v>
                </c:pt>
                <c:pt idx="2">
                  <c:v>-2307</c:v>
                </c:pt>
                <c:pt idx="3">
                  <c:v>-2151</c:v>
                </c:pt>
                <c:pt idx="4">
                  <c:v>-1793</c:v>
                </c:pt>
                <c:pt idx="5">
                  <c:v>-1842</c:v>
                </c:pt>
                <c:pt idx="6">
                  <c:v>-2058</c:v>
                </c:pt>
                <c:pt idx="7">
                  <c:v>-2068</c:v>
                </c:pt>
                <c:pt idx="8">
                  <c:v>-2061</c:v>
                </c:pt>
                <c:pt idx="9">
                  <c:v>-1850</c:v>
                </c:pt>
                <c:pt idx="10">
                  <c:v>-2080</c:v>
                </c:pt>
                <c:pt idx="11">
                  <c:v>-2104</c:v>
                </c:pt>
                <c:pt idx="12">
                  <c:v>-2072</c:v>
                </c:pt>
                <c:pt idx="13">
                  <c:v>-2191</c:v>
                </c:pt>
                <c:pt idx="14">
                  <c:v>-2272</c:v>
                </c:pt>
                <c:pt idx="15">
                  <c:v>-1371</c:v>
                </c:pt>
                <c:pt idx="16">
                  <c:v>-835</c:v>
                </c:pt>
                <c:pt idx="17">
                  <c:v>-516</c:v>
                </c:pt>
                <c:pt idx="18">
                  <c:v>-175</c:v>
                </c:pt>
                <c:pt idx="19">
                  <c:v>-30</c:v>
                </c:pt>
                <c:pt idx="2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2-4795-B2CA-B8E369EC1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1055"/>
        <c:axId val="1"/>
      </c:barChart>
      <c:catAx>
        <c:axId val="1517691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-300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1055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45575966754155728"/>
          <c:y val="6.5594175180107475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Kannuksen ikärakenne sukupuolen mukaan 31.12.2020</a:t>
            </a:r>
          </a:p>
        </c:rich>
      </c:tx>
      <c:layout>
        <c:manualLayout>
          <c:xMode val="edge"/>
          <c:yMode val="edge"/>
          <c:x val="0.29270831146106735"/>
          <c:y val="2.2115559907499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19E-2"/>
          <c:y val="0.12139917695473251"/>
          <c:w val="0.92648490813648299"/>
          <c:h val="0.81893004115226342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Taul1!$B$46:$V$46</c:f>
              <c:numCache>
                <c:formatCode>General</c:formatCode>
                <c:ptCount val="21"/>
                <c:pt idx="0">
                  <c:v>139</c:v>
                </c:pt>
                <c:pt idx="1">
                  <c:v>180</c:v>
                </c:pt>
                <c:pt idx="2">
                  <c:v>177</c:v>
                </c:pt>
                <c:pt idx="3">
                  <c:v>182</c:v>
                </c:pt>
                <c:pt idx="4">
                  <c:v>100</c:v>
                </c:pt>
                <c:pt idx="5">
                  <c:v>121</c:v>
                </c:pt>
                <c:pt idx="6">
                  <c:v>146</c:v>
                </c:pt>
                <c:pt idx="7">
                  <c:v>141</c:v>
                </c:pt>
                <c:pt idx="8">
                  <c:v>122</c:v>
                </c:pt>
                <c:pt idx="9">
                  <c:v>164</c:v>
                </c:pt>
                <c:pt idx="10">
                  <c:v>149</c:v>
                </c:pt>
                <c:pt idx="11">
                  <c:v>199</c:v>
                </c:pt>
                <c:pt idx="12">
                  <c:v>200</c:v>
                </c:pt>
                <c:pt idx="13">
                  <c:v>195</c:v>
                </c:pt>
                <c:pt idx="14">
                  <c:v>194</c:v>
                </c:pt>
                <c:pt idx="15">
                  <c:v>123</c:v>
                </c:pt>
                <c:pt idx="16">
                  <c:v>74</c:v>
                </c:pt>
                <c:pt idx="17">
                  <c:v>75</c:v>
                </c:pt>
                <c:pt idx="18">
                  <c:v>37</c:v>
                </c:pt>
                <c:pt idx="19">
                  <c:v>10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F-48B1-8300-3A450E97EE3F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Taul1!$B$30:$V$30</c:f>
              <c:numCache>
                <c:formatCode>General</c:formatCode>
                <c:ptCount val="21"/>
                <c:pt idx="0">
                  <c:v>-155</c:v>
                </c:pt>
                <c:pt idx="1">
                  <c:v>-180</c:v>
                </c:pt>
                <c:pt idx="2">
                  <c:v>-153</c:v>
                </c:pt>
                <c:pt idx="3">
                  <c:v>-184</c:v>
                </c:pt>
                <c:pt idx="4">
                  <c:v>-136</c:v>
                </c:pt>
                <c:pt idx="5">
                  <c:v>-121</c:v>
                </c:pt>
                <c:pt idx="6">
                  <c:v>-170</c:v>
                </c:pt>
                <c:pt idx="7">
                  <c:v>-144</c:v>
                </c:pt>
                <c:pt idx="8">
                  <c:v>-156</c:v>
                </c:pt>
                <c:pt idx="9">
                  <c:v>-128</c:v>
                </c:pt>
                <c:pt idx="10">
                  <c:v>-170</c:v>
                </c:pt>
                <c:pt idx="11">
                  <c:v>-186</c:v>
                </c:pt>
                <c:pt idx="12">
                  <c:v>-200</c:v>
                </c:pt>
                <c:pt idx="13">
                  <c:v>-197</c:v>
                </c:pt>
                <c:pt idx="14">
                  <c:v>-189</c:v>
                </c:pt>
                <c:pt idx="15">
                  <c:v>-97</c:v>
                </c:pt>
                <c:pt idx="16">
                  <c:v>-70</c:v>
                </c:pt>
                <c:pt idx="17">
                  <c:v>-43</c:v>
                </c:pt>
                <c:pt idx="18">
                  <c:v>-15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F-48B1-8300-3A450E97E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3824783"/>
        <c:axId val="1"/>
      </c:barChart>
      <c:catAx>
        <c:axId val="171382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-25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71382478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158600174978125"/>
          <c:y val="7.9207831119142189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Kokkolan ikärakenne sukupuolen mukaan 31.12.2020</a:t>
            </a:r>
          </a:p>
        </c:rich>
      </c:tx>
      <c:layout>
        <c:manualLayout>
          <c:xMode val="edge"/>
          <c:yMode val="edge"/>
          <c:x val="0.31805555555555554"/>
          <c:y val="2.41624343677208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33E-2"/>
          <c:y val="0.11934156378600823"/>
          <c:w val="0.92208213035870512"/>
          <c:h val="0.8168724279835391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Taul1!$B$47:$V$47</c:f>
              <c:numCache>
                <c:formatCode>General</c:formatCode>
                <c:ptCount val="21"/>
                <c:pt idx="0">
                  <c:v>1287</c:v>
                </c:pt>
                <c:pt idx="1">
                  <c:v>1541</c:v>
                </c:pt>
                <c:pt idx="2">
                  <c:v>1519</c:v>
                </c:pt>
                <c:pt idx="3">
                  <c:v>1471</c:v>
                </c:pt>
                <c:pt idx="4">
                  <c:v>1168</c:v>
                </c:pt>
                <c:pt idx="5">
                  <c:v>1319</c:v>
                </c:pt>
                <c:pt idx="6">
                  <c:v>1436</c:v>
                </c:pt>
                <c:pt idx="7">
                  <c:v>1483</c:v>
                </c:pt>
                <c:pt idx="8">
                  <c:v>1435</c:v>
                </c:pt>
                <c:pt idx="9">
                  <c:v>1276</c:v>
                </c:pt>
                <c:pt idx="10">
                  <c:v>1359</c:v>
                </c:pt>
                <c:pt idx="11">
                  <c:v>1422</c:v>
                </c:pt>
                <c:pt idx="12">
                  <c:v>1401</c:v>
                </c:pt>
                <c:pt idx="13">
                  <c:v>1569</c:v>
                </c:pt>
                <c:pt idx="14">
                  <c:v>1691</c:v>
                </c:pt>
                <c:pt idx="15">
                  <c:v>1072</c:v>
                </c:pt>
                <c:pt idx="16">
                  <c:v>785</c:v>
                </c:pt>
                <c:pt idx="17">
                  <c:v>537</c:v>
                </c:pt>
                <c:pt idx="18">
                  <c:v>269</c:v>
                </c:pt>
                <c:pt idx="19">
                  <c:v>68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965-8E98-B8DBD7F05EC7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Taul1!$B$31:$V$31</c:f>
              <c:numCache>
                <c:formatCode>General</c:formatCode>
                <c:ptCount val="21"/>
                <c:pt idx="0">
                  <c:v>-1311</c:v>
                </c:pt>
                <c:pt idx="1">
                  <c:v>-1615</c:v>
                </c:pt>
                <c:pt idx="2">
                  <c:v>-1616</c:v>
                </c:pt>
                <c:pt idx="3">
                  <c:v>-1488</c:v>
                </c:pt>
                <c:pt idx="4">
                  <c:v>-1367</c:v>
                </c:pt>
                <c:pt idx="5">
                  <c:v>-1408</c:v>
                </c:pt>
                <c:pt idx="6">
                  <c:v>-1510</c:v>
                </c:pt>
                <c:pt idx="7">
                  <c:v>-1498</c:v>
                </c:pt>
                <c:pt idx="8">
                  <c:v>-1470</c:v>
                </c:pt>
                <c:pt idx="9">
                  <c:v>-1351</c:v>
                </c:pt>
                <c:pt idx="10">
                  <c:v>-1448</c:v>
                </c:pt>
                <c:pt idx="11">
                  <c:v>-1439</c:v>
                </c:pt>
                <c:pt idx="12">
                  <c:v>-1340</c:v>
                </c:pt>
                <c:pt idx="13">
                  <c:v>-1396</c:v>
                </c:pt>
                <c:pt idx="14">
                  <c:v>-1495</c:v>
                </c:pt>
                <c:pt idx="15">
                  <c:v>-926</c:v>
                </c:pt>
                <c:pt idx="16">
                  <c:v>-533</c:v>
                </c:pt>
                <c:pt idx="17">
                  <c:v>-317</c:v>
                </c:pt>
                <c:pt idx="18">
                  <c:v>-111</c:v>
                </c:pt>
                <c:pt idx="19">
                  <c:v>-17</c:v>
                </c:pt>
                <c:pt idx="2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965-8E98-B8DBD7F05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6463"/>
        <c:axId val="1"/>
      </c:barChart>
      <c:catAx>
        <c:axId val="1517696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00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64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42073490813645"/>
          <c:y val="8.4158498468790394E-2"/>
          <c:w val="0.11936561679790031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Kaustisen seudun ikärakenne sukupuolen mukaan 31.12.2020</a:t>
            </a:r>
          </a:p>
        </c:rich>
      </c:tx>
      <c:layout>
        <c:manualLayout>
          <c:xMode val="edge"/>
          <c:yMode val="edge"/>
          <c:x val="0.24965275590551181"/>
          <c:y val="1.59428489878904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377E-2"/>
          <c:y val="0.10493827160493827"/>
          <c:w val="0.9250960192475941"/>
          <c:h val="0.82098765432098764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Taul1!$B$38:$V$38</c:f>
              <c:numCache>
                <c:formatCode>General</c:formatCode>
                <c:ptCount val="21"/>
                <c:pt idx="0">
                  <c:v>372</c:v>
                </c:pt>
                <c:pt idx="1">
                  <c:v>487</c:v>
                </c:pt>
                <c:pt idx="2">
                  <c:v>503</c:v>
                </c:pt>
                <c:pt idx="3">
                  <c:v>429</c:v>
                </c:pt>
                <c:pt idx="4">
                  <c:v>218</c:v>
                </c:pt>
                <c:pt idx="5">
                  <c:v>281</c:v>
                </c:pt>
                <c:pt idx="6">
                  <c:v>323</c:v>
                </c:pt>
                <c:pt idx="7">
                  <c:v>390</c:v>
                </c:pt>
                <c:pt idx="8">
                  <c:v>370</c:v>
                </c:pt>
                <c:pt idx="9">
                  <c:v>339</c:v>
                </c:pt>
                <c:pt idx="10">
                  <c:v>376</c:v>
                </c:pt>
                <c:pt idx="11">
                  <c:v>487</c:v>
                </c:pt>
                <c:pt idx="12">
                  <c:v>573</c:v>
                </c:pt>
                <c:pt idx="13">
                  <c:v>549</c:v>
                </c:pt>
                <c:pt idx="14">
                  <c:v>530</c:v>
                </c:pt>
                <c:pt idx="15">
                  <c:v>376</c:v>
                </c:pt>
                <c:pt idx="16">
                  <c:v>285</c:v>
                </c:pt>
                <c:pt idx="17">
                  <c:v>221</c:v>
                </c:pt>
                <c:pt idx="18">
                  <c:v>99</c:v>
                </c:pt>
                <c:pt idx="19">
                  <c:v>33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C-4200-98FD-49BC319A3ECE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Taul1!$B$22:$V$22</c:f>
              <c:numCache>
                <c:formatCode>General</c:formatCode>
                <c:ptCount val="21"/>
                <c:pt idx="0">
                  <c:v>-364</c:v>
                </c:pt>
                <c:pt idx="1">
                  <c:v>-498</c:v>
                </c:pt>
                <c:pt idx="2">
                  <c:v>-538</c:v>
                </c:pt>
                <c:pt idx="3">
                  <c:v>-479</c:v>
                </c:pt>
                <c:pt idx="4">
                  <c:v>-290</c:v>
                </c:pt>
                <c:pt idx="5">
                  <c:v>-313</c:v>
                </c:pt>
                <c:pt idx="6">
                  <c:v>-378</c:v>
                </c:pt>
                <c:pt idx="7">
                  <c:v>-426</c:v>
                </c:pt>
                <c:pt idx="8">
                  <c:v>-435</c:v>
                </c:pt>
                <c:pt idx="9">
                  <c:v>-371</c:v>
                </c:pt>
                <c:pt idx="10">
                  <c:v>-462</c:v>
                </c:pt>
                <c:pt idx="11">
                  <c:v>-479</c:v>
                </c:pt>
                <c:pt idx="12">
                  <c:v>-532</c:v>
                </c:pt>
                <c:pt idx="13">
                  <c:v>-598</c:v>
                </c:pt>
                <c:pt idx="14">
                  <c:v>-588</c:v>
                </c:pt>
                <c:pt idx="15">
                  <c:v>-348</c:v>
                </c:pt>
                <c:pt idx="16">
                  <c:v>-232</c:v>
                </c:pt>
                <c:pt idx="17">
                  <c:v>-156</c:v>
                </c:pt>
                <c:pt idx="18">
                  <c:v>-49</c:v>
                </c:pt>
                <c:pt idx="19">
                  <c:v>-11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C-4200-98FD-49BC319A3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8127"/>
        <c:axId val="1"/>
      </c:barChart>
      <c:catAx>
        <c:axId val="1517698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-80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8127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45242073490813645"/>
          <c:y val="7.0544583759280313E-2"/>
          <c:w val="0.11936561679790031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Halsuan ikärakenne sukupuolen mukaan 31.12.2020</a:t>
            </a:r>
          </a:p>
        </c:rich>
      </c:tx>
      <c:layout>
        <c:manualLayout>
          <c:xMode val="edge"/>
          <c:yMode val="edge"/>
          <c:x val="0.3263888888888889"/>
          <c:y val="1.8007707996150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398E-2"/>
          <c:y val="0.11728395061728394"/>
          <c:w val="0.92777777777777781"/>
          <c:h val="0.79629629629629628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Taul1!$B$39:$V$39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13</c:v>
                </c:pt>
                <c:pt idx="6">
                  <c:v>15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33</c:v>
                </c:pt>
                <c:pt idx="12">
                  <c:v>51</c:v>
                </c:pt>
                <c:pt idx="13">
                  <c:v>48</c:v>
                </c:pt>
                <c:pt idx="14">
                  <c:v>40</c:v>
                </c:pt>
                <c:pt idx="15">
                  <c:v>35</c:v>
                </c:pt>
                <c:pt idx="16">
                  <c:v>31</c:v>
                </c:pt>
                <c:pt idx="17">
                  <c:v>26</c:v>
                </c:pt>
                <c:pt idx="18">
                  <c:v>10</c:v>
                </c:pt>
                <c:pt idx="19">
                  <c:v>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636-B03D-01DE95C5001C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Taul1!$B$23:$V$23</c:f>
              <c:numCache>
                <c:formatCode>General</c:formatCode>
                <c:ptCount val="21"/>
                <c:pt idx="0">
                  <c:v>-15</c:v>
                </c:pt>
                <c:pt idx="1">
                  <c:v>-24</c:v>
                </c:pt>
                <c:pt idx="2">
                  <c:v>-32</c:v>
                </c:pt>
                <c:pt idx="3">
                  <c:v>-27</c:v>
                </c:pt>
                <c:pt idx="4">
                  <c:v>-21</c:v>
                </c:pt>
                <c:pt idx="5">
                  <c:v>-30</c:v>
                </c:pt>
                <c:pt idx="6">
                  <c:v>-21</c:v>
                </c:pt>
                <c:pt idx="7">
                  <c:v>-28</c:v>
                </c:pt>
                <c:pt idx="8">
                  <c:v>-28</c:v>
                </c:pt>
                <c:pt idx="9">
                  <c:v>-38</c:v>
                </c:pt>
                <c:pt idx="10">
                  <c:v>-40</c:v>
                </c:pt>
                <c:pt idx="11">
                  <c:v>-41</c:v>
                </c:pt>
                <c:pt idx="12">
                  <c:v>-39</c:v>
                </c:pt>
                <c:pt idx="13">
                  <c:v>-51</c:v>
                </c:pt>
                <c:pt idx="14">
                  <c:v>-57</c:v>
                </c:pt>
                <c:pt idx="15">
                  <c:v>-31</c:v>
                </c:pt>
                <c:pt idx="16">
                  <c:v>-29</c:v>
                </c:pt>
                <c:pt idx="17">
                  <c:v>-13</c:v>
                </c:pt>
                <c:pt idx="18">
                  <c:v>-3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636-B03D-01DE95C5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3823951"/>
        <c:axId val="1"/>
      </c:barChart>
      <c:catAx>
        <c:axId val="1713823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713823951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45575966754155728"/>
          <c:y val="8.292079928506893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Kaustisen ikärakenne sukupuolen mukaan 31.12.2020</a:t>
            </a:r>
          </a:p>
        </c:rich>
      </c:tx>
      <c:layout>
        <c:manualLayout>
          <c:xMode val="edge"/>
          <c:yMode val="edge"/>
          <c:x val="0.3107638670166229"/>
          <c:y val="2.0061569259206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19E-2"/>
          <c:y val="0.11522633744855967"/>
          <c:w val="0.92787379702537187"/>
          <c:h val="0.81893004115226342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Taul1!$B$40:$V$40</c:f>
              <c:numCache>
                <c:formatCode>General</c:formatCode>
                <c:ptCount val="21"/>
                <c:pt idx="0">
                  <c:v>118</c:v>
                </c:pt>
                <c:pt idx="1">
                  <c:v>155</c:v>
                </c:pt>
                <c:pt idx="2">
                  <c:v>121</c:v>
                </c:pt>
                <c:pt idx="3">
                  <c:v>104</c:v>
                </c:pt>
                <c:pt idx="4">
                  <c:v>69</c:v>
                </c:pt>
                <c:pt idx="5">
                  <c:v>99</c:v>
                </c:pt>
                <c:pt idx="6">
                  <c:v>128</c:v>
                </c:pt>
                <c:pt idx="7">
                  <c:v>142</c:v>
                </c:pt>
                <c:pt idx="8">
                  <c:v>131</c:v>
                </c:pt>
                <c:pt idx="9">
                  <c:v>100</c:v>
                </c:pt>
                <c:pt idx="10">
                  <c:v>115</c:v>
                </c:pt>
                <c:pt idx="11">
                  <c:v>129</c:v>
                </c:pt>
                <c:pt idx="12">
                  <c:v>149</c:v>
                </c:pt>
                <c:pt idx="13">
                  <c:v>149</c:v>
                </c:pt>
                <c:pt idx="14">
                  <c:v>140</c:v>
                </c:pt>
                <c:pt idx="15">
                  <c:v>92</c:v>
                </c:pt>
                <c:pt idx="16">
                  <c:v>72</c:v>
                </c:pt>
                <c:pt idx="17">
                  <c:v>58</c:v>
                </c:pt>
                <c:pt idx="18">
                  <c:v>24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9-4F8D-A6EA-34D1B57C2DC6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Taul1!$B$24:$V$24</c:f>
              <c:numCache>
                <c:formatCode>General</c:formatCode>
                <c:ptCount val="21"/>
                <c:pt idx="0">
                  <c:v>-102</c:v>
                </c:pt>
                <c:pt idx="1">
                  <c:v>-150</c:v>
                </c:pt>
                <c:pt idx="2">
                  <c:v>-147</c:v>
                </c:pt>
                <c:pt idx="3">
                  <c:v>-143</c:v>
                </c:pt>
                <c:pt idx="4">
                  <c:v>-77</c:v>
                </c:pt>
                <c:pt idx="5">
                  <c:v>-91</c:v>
                </c:pt>
                <c:pt idx="6">
                  <c:v>-130</c:v>
                </c:pt>
                <c:pt idx="7">
                  <c:v>-160</c:v>
                </c:pt>
                <c:pt idx="8">
                  <c:v>-131</c:v>
                </c:pt>
                <c:pt idx="9">
                  <c:v>-122</c:v>
                </c:pt>
                <c:pt idx="10">
                  <c:v>-144</c:v>
                </c:pt>
                <c:pt idx="11">
                  <c:v>-125</c:v>
                </c:pt>
                <c:pt idx="12">
                  <c:v>-136</c:v>
                </c:pt>
                <c:pt idx="13">
                  <c:v>-137</c:v>
                </c:pt>
                <c:pt idx="14">
                  <c:v>-125</c:v>
                </c:pt>
                <c:pt idx="15">
                  <c:v>-103</c:v>
                </c:pt>
                <c:pt idx="16">
                  <c:v>-48</c:v>
                </c:pt>
                <c:pt idx="17">
                  <c:v>-38</c:v>
                </c:pt>
                <c:pt idx="18">
                  <c:v>-15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9-4F8D-A6EA-34D1B57C2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3820623"/>
        <c:axId val="1"/>
      </c:barChart>
      <c:catAx>
        <c:axId val="1713820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71382062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409011373578306"/>
          <c:y val="7.425742253996935E-2"/>
          <c:w val="0.11936561679790031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Lestijärven ikärakenne sukupuolen mukaan 31.12.2020</a:t>
            </a:r>
          </a:p>
        </c:rich>
      </c:tx>
      <c:layout>
        <c:manualLayout>
          <c:xMode val="edge"/>
          <c:yMode val="edge"/>
          <c:x val="0.30243053368328959"/>
          <c:y val="1.8007707996150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33E-2"/>
          <c:y val="0.1111111111111111"/>
          <c:w val="0.92638888888888893"/>
          <c:h val="0.82098765432098764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Taul1!$B$41:$V$41</c:f>
              <c:numCache>
                <c:formatCode>General</c:formatCode>
                <c:ptCount val="21"/>
                <c:pt idx="0">
                  <c:v>16</c:v>
                </c:pt>
                <c:pt idx="1">
                  <c:v>12</c:v>
                </c:pt>
                <c:pt idx="2">
                  <c:v>18</c:v>
                </c:pt>
                <c:pt idx="3">
                  <c:v>22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18</c:v>
                </c:pt>
                <c:pt idx="8">
                  <c:v>14</c:v>
                </c:pt>
                <c:pt idx="9">
                  <c:v>16</c:v>
                </c:pt>
                <c:pt idx="10">
                  <c:v>14</c:v>
                </c:pt>
                <c:pt idx="11">
                  <c:v>38</c:v>
                </c:pt>
                <c:pt idx="12">
                  <c:v>42</c:v>
                </c:pt>
                <c:pt idx="13">
                  <c:v>29</c:v>
                </c:pt>
                <c:pt idx="14">
                  <c:v>30</c:v>
                </c:pt>
                <c:pt idx="15">
                  <c:v>13</c:v>
                </c:pt>
                <c:pt idx="16">
                  <c:v>11</c:v>
                </c:pt>
                <c:pt idx="17">
                  <c:v>10</c:v>
                </c:pt>
                <c:pt idx="18">
                  <c:v>7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5-427D-80B7-E5953AAE168E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Taul1!$B$25:$V$25</c:f>
              <c:numCache>
                <c:formatCode>General</c:formatCode>
                <c:ptCount val="21"/>
                <c:pt idx="0">
                  <c:v>-22</c:v>
                </c:pt>
                <c:pt idx="1">
                  <c:v>-22</c:v>
                </c:pt>
                <c:pt idx="2">
                  <c:v>-19</c:v>
                </c:pt>
                <c:pt idx="3">
                  <c:v>-16</c:v>
                </c:pt>
                <c:pt idx="4">
                  <c:v>-12</c:v>
                </c:pt>
                <c:pt idx="5">
                  <c:v>-18</c:v>
                </c:pt>
                <c:pt idx="6">
                  <c:v>-13</c:v>
                </c:pt>
                <c:pt idx="7">
                  <c:v>-14</c:v>
                </c:pt>
                <c:pt idx="8">
                  <c:v>-13</c:v>
                </c:pt>
                <c:pt idx="9">
                  <c:v>-21</c:v>
                </c:pt>
                <c:pt idx="10">
                  <c:v>-17</c:v>
                </c:pt>
                <c:pt idx="11">
                  <c:v>-36</c:v>
                </c:pt>
                <c:pt idx="12">
                  <c:v>-39</c:v>
                </c:pt>
                <c:pt idx="13">
                  <c:v>-38</c:v>
                </c:pt>
                <c:pt idx="14">
                  <c:v>-38</c:v>
                </c:pt>
                <c:pt idx="15">
                  <c:v>-19</c:v>
                </c:pt>
                <c:pt idx="16">
                  <c:v>-14</c:v>
                </c:pt>
                <c:pt idx="17">
                  <c:v>-8</c:v>
                </c:pt>
                <c:pt idx="18">
                  <c:v>-4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5-427D-80B7-E5953AAE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6879"/>
        <c:axId val="1"/>
      </c:barChart>
      <c:catAx>
        <c:axId val="1517696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6879"/>
        <c:crosses val="autoZero"/>
        <c:crossBetween val="between"/>
        <c:minorUnit val="10"/>
      </c:valAx>
    </c:plotArea>
    <c:legend>
      <c:legendPos val="r"/>
      <c:layout>
        <c:manualLayout>
          <c:xMode val="edge"/>
          <c:yMode val="edge"/>
          <c:x val="0.4574290463692039"/>
          <c:y val="7.5494992338453137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Perhon ikärakenne sukupuolen mukaan 31.12.2020</a:t>
            </a:r>
          </a:p>
        </c:rich>
      </c:tx>
      <c:layout>
        <c:manualLayout>
          <c:xMode val="edge"/>
          <c:yMode val="edge"/>
          <c:x val="0.30729168853893263"/>
          <c:y val="2.2115559907499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33E-2"/>
          <c:y val="0.12757201646090535"/>
          <c:w val="0.9250960192475941"/>
          <c:h val="0.81786348465701042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Taul1!$B$42:$V$42</c:f>
              <c:numCache>
                <c:formatCode>General</c:formatCode>
                <c:ptCount val="21"/>
                <c:pt idx="0">
                  <c:v>98</c:v>
                </c:pt>
                <c:pt idx="1">
                  <c:v>113</c:v>
                </c:pt>
                <c:pt idx="2">
                  <c:v>130</c:v>
                </c:pt>
                <c:pt idx="3">
                  <c:v>98</c:v>
                </c:pt>
                <c:pt idx="4">
                  <c:v>40</c:v>
                </c:pt>
                <c:pt idx="5">
                  <c:v>55</c:v>
                </c:pt>
                <c:pt idx="6">
                  <c:v>61</c:v>
                </c:pt>
                <c:pt idx="7">
                  <c:v>66</c:v>
                </c:pt>
                <c:pt idx="8">
                  <c:v>55</c:v>
                </c:pt>
                <c:pt idx="9">
                  <c:v>54</c:v>
                </c:pt>
                <c:pt idx="10">
                  <c:v>46</c:v>
                </c:pt>
                <c:pt idx="11">
                  <c:v>74</c:v>
                </c:pt>
                <c:pt idx="12">
                  <c:v>95</c:v>
                </c:pt>
                <c:pt idx="13">
                  <c:v>95</c:v>
                </c:pt>
                <c:pt idx="14">
                  <c:v>91</c:v>
                </c:pt>
                <c:pt idx="15">
                  <c:v>61</c:v>
                </c:pt>
                <c:pt idx="16">
                  <c:v>41</c:v>
                </c:pt>
                <c:pt idx="17">
                  <c:v>34</c:v>
                </c:pt>
                <c:pt idx="18">
                  <c:v>17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4-4C31-929A-580B0ED3A870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Taul1!$B$26:$V$26</c:f>
              <c:numCache>
                <c:formatCode>General</c:formatCode>
                <c:ptCount val="21"/>
                <c:pt idx="0">
                  <c:v>-94</c:v>
                </c:pt>
                <c:pt idx="1">
                  <c:v>-127</c:v>
                </c:pt>
                <c:pt idx="2">
                  <c:v>-127</c:v>
                </c:pt>
                <c:pt idx="3">
                  <c:v>-104</c:v>
                </c:pt>
                <c:pt idx="4">
                  <c:v>-66</c:v>
                </c:pt>
                <c:pt idx="5">
                  <c:v>-51</c:v>
                </c:pt>
                <c:pt idx="6">
                  <c:v>-59</c:v>
                </c:pt>
                <c:pt idx="7">
                  <c:v>-90</c:v>
                </c:pt>
                <c:pt idx="8">
                  <c:v>-82</c:v>
                </c:pt>
                <c:pt idx="9">
                  <c:v>-39</c:v>
                </c:pt>
                <c:pt idx="10">
                  <c:v>-63</c:v>
                </c:pt>
                <c:pt idx="11">
                  <c:v>-75</c:v>
                </c:pt>
                <c:pt idx="12">
                  <c:v>-79</c:v>
                </c:pt>
                <c:pt idx="13">
                  <c:v>-94</c:v>
                </c:pt>
                <c:pt idx="14">
                  <c:v>-110</c:v>
                </c:pt>
                <c:pt idx="15">
                  <c:v>-55</c:v>
                </c:pt>
                <c:pt idx="16">
                  <c:v>-30</c:v>
                </c:pt>
                <c:pt idx="17">
                  <c:v>-22</c:v>
                </c:pt>
                <c:pt idx="18">
                  <c:v>-6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4-4C31-929A-580B0ED3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2719"/>
        <c:axId val="1"/>
      </c:barChart>
      <c:catAx>
        <c:axId val="151769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-15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271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42073490813645"/>
          <c:y val="9.2821745828652283E-2"/>
          <c:w val="0.11936561679790031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Toholammin ikärakenne sukupuolen mukaan 31.12.2020</a:t>
            </a:r>
          </a:p>
        </c:rich>
      </c:tx>
      <c:layout>
        <c:manualLayout>
          <c:xMode val="edge"/>
          <c:yMode val="edge"/>
          <c:x val="0.30069448818897637"/>
          <c:y val="2.2115559907499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33E-2"/>
          <c:y val="0.10905349794238683"/>
          <c:w val="0.92916666666666659"/>
          <c:h val="0.83127572016460904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Taul1!$B$43:$V$43</c:f>
              <c:numCache>
                <c:formatCode>General</c:formatCode>
                <c:ptCount val="21"/>
                <c:pt idx="0">
                  <c:v>63</c:v>
                </c:pt>
                <c:pt idx="1">
                  <c:v>102</c:v>
                </c:pt>
                <c:pt idx="2">
                  <c:v>106</c:v>
                </c:pt>
                <c:pt idx="3">
                  <c:v>108</c:v>
                </c:pt>
                <c:pt idx="4">
                  <c:v>35</c:v>
                </c:pt>
                <c:pt idx="5">
                  <c:v>51</c:v>
                </c:pt>
                <c:pt idx="6">
                  <c:v>62</c:v>
                </c:pt>
                <c:pt idx="7">
                  <c:v>58</c:v>
                </c:pt>
                <c:pt idx="8">
                  <c:v>69</c:v>
                </c:pt>
                <c:pt idx="9">
                  <c:v>65</c:v>
                </c:pt>
                <c:pt idx="10">
                  <c:v>95</c:v>
                </c:pt>
                <c:pt idx="11">
                  <c:v>109</c:v>
                </c:pt>
                <c:pt idx="12">
                  <c:v>123</c:v>
                </c:pt>
                <c:pt idx="13">
                  <c:v>85</c:v>
                </c:pt>
                <c:pt idx="14">
                  <c:v>111</c:v>
                </c:pt>
                <c:pt idx="15">
                  <c:v>90</c:v>
                </c:pt>
                <c:pt idx="16">
                  <c:v>51</c:v>
                </c:pt>
                <c:pt idx="17">
                  <c:v>42</c:v>
                </c:pt>
                <c:pt idx="18">
                  <c:v>22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B04-A3E2-4B700826CF11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Taul1!$B$27:$V$27</c:f>
              <c:numCache>
                <c:formatCode>General</c:formatCode>
                <c:ptCount val="21"/>
                <c:pt idx="0">
                  <c:v>-73</c:v>
                </c:pt>
                <c:pt idx="1">
                  <c:v>-88</c:v>
                </c:pt>
                <c:pt idx="2">
                  <c:v>-110</c:v>
                </c:pt>
                <c:pt idx="3">
                  <c:v>-100</c:v>
                </c:pt>
                <c:pt idx="4">
                  <c:v>-48</c:v>
                </c:pt>
                <c:pt idx="5">
                  <c:v>-54</c:v>
                </c:pt>
                <c:pt idx="6">
                  <c:v>-75</c:v>
                </c:pt>
                <c:pt idx="7">
                  <c:v>-61</c:v>
                </c:pt>
                <c:pt idx="8">
                  <c:v>-90</c:v>
                </c:pt>
                <c:pt idx="9">
                  <c:v>-67</c:v>
                </c:pt>
                <c:pt idx="10">
                  <c:v>-105</c:v>
                </c:pt>
                <c:pt idx="11">
                  <c:v>-101</c:v>
                </c:pt>
                <c:pt idx="12">
                  <c:v>-116</c:v>
                </c:pt>
                <c:pt idx="13">
                  <c:v>-125</c:v>
                </c:pt>
                <c:pt idx="14">
                  <c:v>-125</c:v>
                </c:pt>
                <c:pt idx="15">
                  <c:v>-74</c:v>
                </c:pt>
                <c:pt idx="16">
                  <c:v>-63</c:v>
                </c:pt>
                <c:pt idx="17">
                  <c:v>-27</c:v>
                </c:pt>
                <c:pt idx="18">
                  <c:v>-10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D-4B04-A3E2-4B700826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3551"/>
        <c:axId val="1"/>
      </c:barChart>
      <c:catAx>
        <c:axId val="1517693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8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3551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0.46076797900262462"/>
          <c:y val="7.17821535577641E-2"/>
          <c:w val="0.11936561679790031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Vetelin ikärakenne sukupuolen mukaan 31.12.2020</a:t>
            </a:r>
          </a:p>
        </c:rich>
      </c:tx>
      <c:layout>
        <c:manualLayout>
          <c:xMode val="edge"/>
          <c:yMode val="edge"/>
          <c:x val="0.31388888888888888"/>
          <c:y val="2.41696799410313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461E-2"/>
          <c:y val="0.11316872427983539"/>
          <c:w val="0.92648490813648299"/>
          <c:h val="0.82510288065843618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Taul1!$B$44:$V$44</c:f>
              <c:numCache>
                <c:formatCode>General</c:formatCode>
                <c:ptCount val="21"/>
                <c:pt idx="0">
                  <c:v>53</c:v>
                </c:pt>
                <c:pt idx="1">
                  <c:v>77</c:v>
                </c:pt>
                <c:pt idx="2">
                  <c:v>104</c:v>
                </c:pt>
                <c:pt idx="3">
                  <c:v>71</c:v>
                </c:pt>
                <c:pt idx="4">
                  <c:v>42</c:v>
                </c:pt>
                <c:pt idx="5">
                  <c:v>55</c:v>
                </c:pt>
                <c:pt idx="6">
                  <c:v>49</c:v>
                </c:pt>
                <c:pt idx="7">
                  <c:v>85</c:v>
                </c:pt>
                <c:pt idx="8">
                  <c:v>77</c:v>
                </c:pt>
                <c:pt idx="9">
                  <c:v>78</c:v>
                </c:pt>
                <c:pt idx="10">
                  <c:v>78</c:v>
                </c:pt>
                <c:pt idx="11">
                  <c:v>104</c:v>
                </c:pt>
                <c:pt idx="12">
                  <c:v>113</c:v>
                </c:pt>
                <c:pt idx="13">
                  <c:v>143</c:v>
                </c:pt>
                <c:pt idx="14">
                  <c:v>118</c:v>
                </c:pt>
                <c:pt idx="15">
                  <c:v>85</c:v>
                </c:pt>
                <c:pt idx="16">
                  <c:v>79</c:v>
                </c:pt>
                <c:pt idx="17">
                  <c:v>51</c:v>
                </c:pt>
                <c:pt idx="18">
                  <c:v>19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0FC-A9B8-CBFDFFA815D5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Taul1!$B$28:$V$28</c:f>
              <c:numCache>
                <c:formatCode>General</c:formatCode>
                <c:ptCount val="21"/>
                <c:pt idx="0">
                  <c:v>-58</c:v>
                </c:pt>
                <c:pt idx="1">
                  <c:v>-87</c:v>
                </c:pt>
                <c:pt idx="2">
                  <c:v>-103</c:v>
                </c:pt>
                <c:pt idx="3">
                  <c:v>-89</c:v>
                </c:pt>
                <c:pt idx="4">
                  <c:v>-66</c:v>
                </c:pt>
                <c:pt idx="5">
                  <c:v>-69</c:v>
                </c:pt>
                <c:pt idx="6">
                  <c:v>-80</c:v>
                </c:pt>
                <c:pt idx="7">
                  <c:v>-73</c:v>
                </c:pt>
                <c:pt idx="8">
                  <c:v>-91</c:v>
                </c:pt>
                <c:pt idx="9">
                  <c:v>-84</c:v>
                </c:pt>
                <c:pt idx="10">
                  <c:v>-93</c:v>
                </c:pt>
                <c:pt idx="11">
                  <c:v>-101</c:v>
                </c:pt>
                <c:pt idx="12">
                  <c:v>-123</c:v>
                </c:pt>
                <c:pt idx="13">
                  <c:v>-153</c:v>
                </c:pt>
                <c:pt idx="14">
                  <c:v>-133</c:v>
                </c:pt>
                <c:pt idx="15">
                  <c:v>-66</c:v>
                </c:pt>
                <c:pt idx="16">
                  <c:v>-48</c:v>
                </c:pt>
                <c:pt idx="17">
                  <c:v>-48</c:v>
                </c:pt>
                <c:pt idx="18">
                  <c:v>-11</c:v>
                </c:pt>
                <c:pt idx="19">
                  <c:v>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0FC-A9B8-CBFDFFA8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4799"/>
        <c:axId val="1"/>
      </c:barChart>
      <c:catAx>
        <c:axId val="1517694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80"/>
          <c:min val="-180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4799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0.45158600174978125"/>
          <c:y val="7.5494992338453137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Kokkolan seudun ikärakenne sukupuolen mukaan 31.12.2020</a:t>
            </a:r>
          </a:p>
        </c:rich>
      </c:tx>
      <c:layout>
        <c:manualLayout>
          <c:xMode val="edge"/>
          <c:yMode val="edge"/>
          <c:x val="0.24479168853893263"/>
          <c:y val="2.0061569259206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83333333333356E-2"/>
          <c:y val="0.11522633744855967"/>
          <c:w val="0.92069324146981624"/>
          <c:h val="0.81893004115226342"/>
        </c:manualLayout>
      </c:layout>
      <c:barChart>
        <c:barDir val="bar"/>
        <c:grouping val="clustered"/>
        <c:varyColors val="0"/>
        <c:ser>
          <c:idx val="1"/>
          <c:order val="0"/>
          <c:tx>
            <c:v>Naiset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Taul1!$B$45:$V$45</c:f>
              <c:numCache>
                <c:formatCode>General</c:formatCode>
                <c:ptCount val="21"/>
                <c:pt idx="0">
                  <c:v>1426</c:v>
                </c:pt>
                <c:pt idx="1">
                  <c:v>1721</c:v>
                </c:pt>
                <c:pt idx="2">
                  <c:v>1696</c:v>
                </c:pt>
                <c:pt idx="3">
                  <c:v>1653</c:v>
                </c:pt>
                <c:pt idx="4">
                  <c:v>1268</c:v>
                </c:pt>
                <c:pt idx="5">
                  <c:v>1440</c:v>
                </c:pt>
                <c:pt idx="6">
                  <c:v>1582</c:v>
                </c:pt>
                <c:pt idx="7">
                  <c:v>1624</c:v>
                </c:pt>
                <c:pt idx="8">
                  <c:v>1557</c:v>
                </c:pt>
                <c:pt idx="9">
                  <c:v>1440</c:v>
                </c:pt>
                <c:pt idx="10">
                  <c:v>1508</c:v>
                </c:pt>
                <c:pt idx="11">
                  <c:v>1621</c:v>
                </c:pt>
                <c:pt idx="12">
                  <c:v>1601</c:v>
                </c:pt>
                <c:pt idx="13">
                  <c:v>1764</c:v>
                </c:pt>
                <c:pt idx="14">
                  <c:v>1885</c:v>
                </c:pt>
                <c:pt idx="15">
                  <c:v>1195</c:v>
                </c:pt>
                <c:pt idx="16">
                  <c:v>859</c:v>
                </c:pt>
                <c:pt idx="17">
                  <c:v>612</c:v>
                </c:pt>
                <c:pt idx="18">
                  <c:v>306</c:v>
                </c:pt>
                <c:pt idx="19">
                  <c:v>78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7D4-8937-D217F9730008}"/>
            </c:ext>
          </c:extLst>
        </c:ser>
        <c:ser>
          <c:idx val="0"/>
          <c:order val="1"/>
          <c:tx>
            <c:v>Miehet</c:v>
          </c:tx>
          <c:invertIfNegative val="0"/>
          <c:cat>
            <c:strRef>
              <c:f>Taul1!$B$20:$V$20</c:f>
              <c:strCache>
                <c:ptCount val="21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Taul1!$B$29:$V$29</c:f>
              <c:numCache>
                <c:formatCode>General</c:formatCode>
                <c:ptCount val="21"/>
                <c:pt idx="0">
                  <c:v>-1466</c:v>
                </c:pt>
                <c:pt idx="1">
                  <c:v>-1795</c:v>
                </c:pt>
                <c:pt idx="2">
                  <c:v>-1769</c:v>
                </c:pt>
                <c:pt idx="3">
                  <c:v>-1672</c:v>
                </c:pt>
                <c:pt idx="4">
                  <c:v>-1503</c:v>
                </c:pt>
                <c:pt idx="5">
                  <c:v>-1529</c:v>
                </c:pt>
                <c:pt idx="6">
                  <c:v>-1680</c:v>
                </c:pt>
                <c:pt idx="7">
                  <c:v>-1642</c:v>
                </c:pt>
                <c:pt idx="8">
                  <c:v>-1626</c:v>
                </c:pt>
                <c:pt idx="9">
                  <c:v>-1479</c:v>
                </c:pt>
                <c:pt idx="10">
                  <c:v>-1618</c:v>
                </c:pt>
                <c:pt idx="11">
                  <c:v>-1625</c:v>
                </c:pt>
                <c:pt idx="12">
                  <c:v>-1540</c:v>
                </c:pt>
                <c:pt idx="13">
                  <c:v>-1593</c:v>
                </c:pt>
                <c:pt idx="14">
                  <c:v>-1684</c:v>
                </c:pt>
                <c:pt idx="15">
                  <c:v>-1023</c:v>
                </c:pt>
                <c:pt idx="16">
                  <c:v>-603</c:v>
                </c:pt>
                <c:pt idx="17">
                  <c:v>-360</c:v>
                </c:pt>
                <c:pt idx="18">
                  <c:v>-126</c:v>
                </c:pt>
                <c:pt idx="19">
                  <c:v>-19</c:v>
                </c:pt>
                <c:pt idx="2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7D4-8937-D217F973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7695215"/>
        <c:axId val="1"/>
      </c:barChart>
      <c:catAx>
        <c:axId val="1517695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minorGridlines/>
        <c:numFmt formatCode="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5176952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908180227471561"/>
          <c:y val="7.425742253996935E-2"/>
          <c:w val="0.11936561679790025"/>
          <c:h val="3.58912061641197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
&amp;RKeski-Pohjanmaan tilastoja / MK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8740157480314965" right="0.78740157480314965" top="0.59055118110236227" bottom="0.78740157480314965" header="0.23622047244094491" footer="0.35433070866141736"/>
  <pageSetup paperSize="9" orientation="landscape" horizontalDpi="300" verticalDpi="300" r:id="rId1"/>
  <headerFooter alignWithMargins="0">
    <oddFooter>&amp;LLähde: Tilastokeskus&amp;RKeski-Pohjanmaan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337CC74-21CA-4B1C-A7CE-FC2F3F23AA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0.5895</cdr:x>
      <cdr:y>0.93425</cdr:y>
    </cdr:from>
    <cdr:to>
      <cdr:x>0.6225</cdr:x>
      <cdr:y>0.968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0.6635</cdr:x>
      <cdr:y>0.93425</cdr:y>
    </cdr:from>
    <cdr:to>
      <cdr:x>0.66512</cdr:x>
      <cdr:y>0.95963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7485" y="719017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0.74475</cdr:x>
      <cdr:y>0.93425</cdr:y>
    </cdr:from>
    <cdr:to>
      <cdr:x>0.78625</cdr:x>
      <cdr:y>0.96125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0.358</cdr:x>
      <cdr:y>0.93425</cdr:y>
    </cdr:from>
    <cdr:to>
      <cdr:x>0.35962</cdr:x>
      <cdr:y>0.95963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530" y="719017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0.43125</cdr:x>
      <cdr:y>0.935</cdr:y>
    </cdr:from>
    <cdr:to>
      <cdr:x>0.43287</cdr:x>
      <cdr:y>0.96038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5080" y="71959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0.1975</cdr:x>
      <cdr:y>0.9375</cdr:y>
    </cdr:from>
    <cdr:to>
      <cdr:x>0.19912</cdr:x>
      <cdr:y>0.96288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5544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0.11825</cdr:x>
      <cdr:y>0.9375</cdr:y>
    </cdr:from>
    <cdr:to>
      <cdr:x>0.11987</cdr:x>
      <cdr:y>0.96288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0471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0.81775</cdr:x>
      <cdr:y>0.9375</cdr:y>
    </cdr:from>
    <cdr:to>
      <cdr:x>0.81937</cdr:x>
      <cdr:y>0.96288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9093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0.89225</cdr:x>
      <cdr:y>0.9375</cdr:y>
    </cdr:from>
    <cdr:to>
      <cdr:x>0.89387</cdr:x>
      <cdr:y>0.96288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9919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0.2755</cdr:x>
      <cdr:y>0.9375</cdr:y>
    </cdr:from>
    <cdr:to>
      <cdr:x>0.27712</cdr:x>
      <cdr:y>0.96288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341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0.9375</cdr:y>
    </cdr:from>
    <cdr:to>
      <cdr:x>0.04387</cdr:x>
      <cdr:y>0.96288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1518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0.96075</cdr:x>
      <cdr:y>0.928</cdr:y>
    </cdr:from>
    <cdr:to>
      <cdr:x>0.961</cdr:x>
      <cdr:y>0.928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0.07501</cdr:y>
    </cdr:from>
    <cdr:to>
      <cdr:x>0.04476</cdr:x>
      <cdr:y>0.09477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7292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4D9D4DD-0708-4C3F-9C6B-B6A9F6CB79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0.5895</cdr:x>
      <cdr:y>0.935</cdr:y>
    </cdr:from>
    <cdr:to>
      <cdr:x>0.6225</cdr:x>
      <cdr:y>0.968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0.66325</cdr:x>
      <cdr:y>0.935</cdr:y>
    </cdr:from>
    <cdr:to>
      <cdr:x>0.66487</cdr:x>
      <cdr:y>0.96038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4630" y="71959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0.7445</cdr:x>
      <cdr:y>0.935</cdr:y>
    </cdr:from>
    <cdr:to>
      <cdr:x>0.786</cdr:x>
      <cdr:y>0.9615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0.359</cdr:x>
      <cdr:y>0.935</cdr:y>
    </cdr:from>
    <cdr:to>
      <cdr:x>0.36062</cdr:x>
      <cdr:y>0.96038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951" y="71959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0.431</cdr:x>
      <cdr:y>0.93675</cdr:y>
    </cdr:from>
    <cdr:to>
      <cdr:x>0.43262</cdr:x>
      <cdr:y>0.96213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2225" y="72094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0.1985</cdr:x>
      <cdr:y>0.938</cdr:y>
    </cdr:from>
    <cdr:to>
      <cdr:x>0.20012</cdr:x>
      <cdr:y>0.96338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6964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0.1185</cdr:x>
      <cdr:y>0.938</cdr:y>
    </cdr:from>
    <cdr:to>
      <cdr:x>0.12012</cdr:x>
      <cdr:y>0.96338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3326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0.81725</cdr:x>
      <cdr:y>0.938</cdr:y>
    </cdr:from>
    <cdr:to>
      <cdr:x>0.81887</cdr:x>
      <cdr:y>0.96338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3383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0.89175</cdr:x>
      <cdr:y>0.938</cdr:y>
    </cdr:from>
    <cdr:to>
      <cdr:x>0.89337</cdr:x>
      <cdr:y>0.96338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4209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0.2765</cdr:x>
      <cdr:y>0.938</cdr:y>
    </cdr:from>
    <cdr:to>
      <cdr:x>0.27812</cdr:x>
      <cdr:y>0.96338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7761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0.938</cdr:y>
    </cdr:from>
    <cdr:to>
      <cdr:x>0.04387</cdr:x>
      <cdr:y>0.96338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0.96325</cdr:x>
      <cdr:y>0.92975</cdr:y>
    </cdr:from>
    <cdr:to>
      <cdr:x>0.9635</cdr:x>
      <cdr:y>0.92975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0.00124</cdr:x>
      <cdr:y>0.09311</cdr:y>
    </cdr:from>
    <cdr:to>
      <cdr:x>0.046</cdr:x>
      <cdr:y>0.11287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1" y="716593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30DFC10-38B3-4D9E-B596-18F92D0115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0.58875</cdr:x>
      <cdr:y>0.93375</cdr:y>
    </cdr:from>
    <cdr:to>
      <cdr:x>0.62175</cdr:x>
      <cdr:y>0.96775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0.66325</cdr:x>
      <cdr:y>0.93375</cdr:y>
    </cdr:from>
    <cdr:to>
      <cdr:x>0.66487</cdr:x>
      <cdr:y>0.95913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4630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0.74475</cdr:x>
      <cdr:y>0.93375</cdr:y>
    </cdr:from>
    <cdr:to>
      <cdr:x>0.78525</cdr:x>
      <cdr:y>0.961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0.358</cdr:x>
      <cdr:y>0.93375</cdr:y>
    </cdr:from>
    <cdr:to>
      <cdr:x>0.35962</cdr:x>
      <cdr:y>0.95913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530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0.43025</cdr:x>
      <cdr:y>0.9355</cdr:y>
    </cdr:from>
    <cdr:to>
      <cdr:x>0.43187</cdr:x>
      <cdr:y>0.96088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3659" y="719979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0.1985</cdr:x>
      <cdr:y>0.93725</cdr:y>
    </cdr:from>
    <cdr:to>
      <cdr:x>0.20012</cdr:x>
      <cdr:y>0.96263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6964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0.81675</cdr:x>
      <cdr:y>0.93725</cdr:y>
    </cdr:from>
    <cdr:to>
      <cdr:x>0.81837</cdr:x>
      <cdr:y>0.96263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7673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0.89225</cdr:x>
      <cdr:y>0.93725</cdr:y>
    </cdr:from>
    <cdr:to>
      <cdr:x>0.89387</cdr:x>
      <cdr:y>0.96263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9919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0.2755</cdr:x>
      <cdr:y>0.93725</cdr:y>
    </cdr:from>
    <cdr:to>
      <cdr:x>0.27712</cdr:x>
      <cdr:y>0.96263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341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0.93725</cdr:y>
    </cdr:from>
    <cdr:to>
      <cdr:x>0.04387</cdr:x>
      <cdr:y>0.96263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</cdr:x>
      <cdr:y>0.9285</cdr:y>
    </cdr:from>
    <cdr:to>
      <cdr:x>0.964</cdr:x>
      <cdr:y>0.9285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0.064</cdr:y>
    </cdr:from>
    <cdr:to>
      <cdr:x>0.04476</cdr:x>
      <cdr:y>0.08376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92557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D7CAD32-930E-46C0-8106-1BDE256275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0.589</cdr:x>
      <cdr:y>0.93525</cdr:y>
    </cdr:from>
    <cdr:to>
      <cdr:x>0.62325</cdr:x>
      <cdr:y>0.9685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0.664</cdr:x>
      <cdr:y>0.93525</cdr:y>
    </cdr:from>
    <cdr:to>
      <cdr:x>0.66562</cdr:x>
      <cdr:y>0.96063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3195" y="719787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0.7445</cdr:x>
      <cdr:y>0.93525</cdr:y>
    </cdr:from>
    <cdr:to>
      <cdr:x>0.78625</cdr:x>
      <cdr:y>0.962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0.35825</cdr:x>
      <cdr:y>0.93525</cdr:y>
    </cdr:from>
    <cdr:to>
      <cdr:x>0.35987</cdr:x>
      <cdr:y>0.96063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385" y="719787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0.4305</cdr:x>
      <cdr:y>0.93725</cdr:y>
    </cdr:from>
    <cdr:to>
      <cdr:x>0.43212</cdr:x>
      <cdr:y>0.96263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6514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0.19875</cdr:x>
      <cdr:y>0.93875</cdr:y>
    </cdr:from>
    <cdr:to>
      <cdr:x>0.20037</cdr:x>
      <cdr:y>0.96413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819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0.11875</cdr:x>
      <cdr:y>0.93875</cdr:y>
    </cdr:from>
    <cdr:to>
      <cdr:x>0.12037</cdr:x>
      <cdr:y>0.96413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6181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0.8185</cdr:x>
      <cdr:y>0.93875</cdr:y>
    </cdr:from>
    <cdr:to>
      <cdr:x>0.82012</cdr:x>
      <cdr:y>0.96413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7659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0.893</cdr:x>
      <cdr:y>0.93875</cdr:y>
    </cdr:from>
    <cdr:to>
      <cdr:x>0.89462</cdr:x>
      <cdr:y>0.96413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84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0.27575</cdr:x>
      <cdr:y>0.93875</cdr:y>
    </cdr:from>
    <cdr:to>
      <cdr:x>0.27737</cdr:x>
      <cdr:y>0.96413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196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0.93875</cdr:y>
    </cdr:from>
    <cdr:to>
      <cdr:x>0.04387</cdr:x>
      <cdr:y>0.96413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0.96375</cdr:x>
      <cdr:y>0.92975</cdr:y>
    </cdr:from>
    <cdr:to>
      <cdr:x>0.964</cdr:x>
      <cdr:y>0.92975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0.0625</cdr:y>
    </cdr:from>
    <cdr:to>
      <cdr:x>0.04476</cdr:x>
      <cdr:y>0.08226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81013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ED15471-41A4-496B-BF76-B5450CDFAD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0.58875</cdr:x>
      <cdr:y>0.933</cdr:y>
    </cdr:from>
    <cdr:to>
      <cdr:x>0.623</cdr:x>
      <cdr:y>0.9675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0.6625</cdr:x>
      <cdr:y>0.933</cdr:y>
    </cdr:from>
    <cdr:to>
      <cdr:x>0.66412</cdr:x>
      <cdr:y>0.95838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6065" y="71805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0.74475</cdr:x>
      <cdr:y>0.933</cdr:y>
    </cdr:from>
    <cdr:to>
      <cdr:x>0.78575</cdr:x>
      <cdr:y>0.96075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0.35675</cdr:x>
      <cdr:y>0.93375</cdr:y>
    </cdr:from>
    <cdr:to>
      <cdr:x>0.35837</cdr:x>
      <cdr:y>0.95913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4254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0.43125</cdr:x>
      <cdr:y>0.93375</cdr:y>
    </cdr:from>
    <cdr:to>
      <cdr:x>0.43287</cdr:x>
      <cdr:y>0.95913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5080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0.1985</cdr:x>
      <cdr:y>0.9365</cdr:y>
    </cdr:from>
    <cdr:to>
      <cdr:x>0.20012</cdr:x>
      <cdr:y>0.96188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6964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0.12075</cdr:x>
      <cdr:y>0.9365</cdr:y>
    </cdr:from>
    <cdr:to>
      <cdr:x>0.12237</cdr:x>
      <cdr:y>0.96188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9022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</cdr:x>
      <cdr:y>0.9365</cdr:y>
    </cdr:from>
    <cdr:to>
      <cdr:x>0.81862</cdr:x>
      <cdr:y>0.96188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0528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0.89225</cdr:x>
      <cdr:y>0.9365</cdr:y>
    </cdr:from>
    <cdr:to>
      <cdr:x>0.89387</cdr:x>
      <cdr:y>0.96188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9919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0.27575</cdr:x>
      <cdr:y>0.9365</cdr:y>
    </cdr:from>
    <cdr:to>
      <cdr:x>0.27737</cdr:x>
      <cdr:y>0.96188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196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0.9365</cdr:y>
    </cdr:from>
    <cdr:to>
      <cdr:x>0.04387</cdr:x>
      <cdr:y>0.96188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0.9615</cdr:x>
      <cdr:y>0.927</cdr:y>
    </cdr:from>
    <cdr:to>
      <cdr:x>0.96175</cdr:x>
      <cdr:y>0.927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0.00373</cdr:x>
      <cdr:y>0.08161</cdr:y>
    </cdr:from>
    <cdr:to>
      <cdr:x>0.04849</cdr:x>
      <cdr:y>0.10137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98" y="628087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A6AA17D-121E-442F-9A9D-C81C3B1B09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0.5885</cdr:x>
      <cdr:y>0.93525</cdr:y>
    </cdr:from>
    <cdr:to>
      <cdr:x>0.62175</cdr:x>
      <cdr:y>0.9685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0.6625</cdr:x>
      <cdr:y>0.93525</cdr:y>
    </cdr:from>
    <cdr:to>
      <cdr:x>0.66412</cdr:x>
      <cdr:y>0.96063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6065" y="719787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0.74375</cdr:x>
      <cdr:y>0.93525</cdr:y>
    </cdr:from>
    <cdr:to>
      <cdr:x>0.7855</cdr:x>
      <cdr:y>0.962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0.35675</cdr:x>
      <cdr:y>0.936</cdr:y>
    </cdr:from>
    <cdr:to>
      <cdr:x>0.35837</cdr:x>
      <cdr:y>0.96138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4254" y="720364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0.43125</cdr:x>
      <cdr:y>0.936</cdr:y>
    </cdr:from>
    <cdr:to>
      <cdr:x>0.43287</cdr:x>
      <cdr:y>0.96138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5080" y="720364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0.19875</cdr:x>
      <cdr:y>0.9385</cdr:y>
    </cdr:from>
    <cdr:to>
      <cdr:x>0.20037</cdr:x>
      <cdr:y>0.96388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819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0.1205</cdr:x>
      <cdr:y>0.9385</cdr:y>
    </cdr:from>
    <cdr:to>
      <cdr:x>0.12212</cdr:x>
      <cdr:y>0.96388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167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0.8175</cdr:x>
      <cdr:y>0.9385</cdr:y>
    </cdr:from>
    <cdr:to>
      <cdr:x>0.81912</cdr:x>
      <cdr:y>0.96388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6238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0.89275</cdr:x>
      <cdr:y>0.9385</cdr:y>
    </cdr:from>
    <cdr:to>
      <cdr:x>0.89437</cdr:x>
      <cdr:y>0.96388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5629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0.27575</cdr:x>
      <cdr:y>0.9385</cdr:y>
    </cdr:from>
    <cdr:to>
      <cdr:x>0.27737</cdr:x>
      <cdr:y>0.96388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196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0.04275</cdr:x>
      <cdr:y>0.9385</cdr:y>
    </cdr:from>
    <cdr:to>
      <cdr:x>0.04437</cdr:x>
      <cdr:y>0.96388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225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0.9615</cdr:x>
      <cdr:y>0.92925</cdr:y>
    </cdr:from>
    <cdr:to>
      <cdr:x>0.9625</cdr:x>
      <cdr:y>0.92925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0.06375</cdr:y>
    </cdr:from>
    <cdr:to>
      <cdr:x>0.04476</cdr:x>
      <cdr:y>0.08351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90633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0.589</cdr:x>
      <cdr:y>0.93375</cdr:y>
    </cdr:from>
    <cdr:to>
      <cdr:x>0.62325</cdr:x>
      <cdr:y>0.96775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0.664</cdr:x>
      <cdr:y>0.93375</cdr:y>
    </cdr:from>
    <cdr:to>
      <cdr:x>0.66562</cdr:x>
      <cdr:y>0.95913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3195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0.7445</cdr:x>
      <cdr:y>0.93375</cdr:y>
    </cdr:from>
    <cdr:to>
      <cdr:x>0.78625</cdr:x>
      <cdr:y>0.961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0.35825</cdr:x>
      <cdr:y>0.93375</cdr:y>
    </cdr:from>
    <cdr:to>
      <cdr:x>0.35987</cdr:x>
      <cdr:y>0.95913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385" y="718632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0.4305</cdr:x>
      <cdr:y>0.9355</cdr:y>
    </cdr:from>
    <cdr:to>
      <cdr:x>0.43212</cdr:x>
      <cdr:y>0.96088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6514" y="719979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0.19875</cdr:x>
      <cdr:y>0.93725</cdr:y>
    </cdr:from>
    <cdr:to>
      <cdr:x>0.20037</cdr:x>
      <cdr:y>0.96263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819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0.11875</cdr:x>
      <cdr:y>0.93725</cdr:y>
    </cdr:from>
    <cdr:to>
      <cdr:x>0.12037</cdr:x>
      <cdr:y>0.96263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6181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0.8185</cdr:x>
      <cdr:y>0.93725</cdr:y>
    </cdr:from>
    <cdr:to>
      <cdr:x>0.82012</cdr:x>
      <cdr:y>0.96263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7659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0.893</cdr:x>
      <cdr:y>0.93725</cdr:y>
    </cdr:from>
    <cdr:to>
      <cdr:x>0.89462</cdr:x>
      <cdr:y>0.96263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84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0.27575</cdr:x>
      <cdr:y>0.93725</cdr:y>
    </cdr:from>
    <cdr:to>
      <cdr:x>0.27737</cdr:x>
      <cdr:y>0.96263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196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0.93725</cdr:y>
    </cdr:from>
    <cdr:to>
      <cdr:x>0.04387</cdr:x>
      <cdr:y>0.96263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0.96375</cdr:x>
      <cdr:y>0.92825</cdr:y>
    </cdr:from>
    <cdr:to>
      <cdr:x>0.964</cdr:x>
      <cdr:y>0.92825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0.08674</cdr:y>
    </cdr:from>
    <cdr:to>
      <cdr:x>0.04476</cdr:x>
      <cdr:y>0.1065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7568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D94D185-F90D-4B49-A2B4-03185EC19D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0.58875</cdr:x>
      <cdr:y>0.9365</cdr:y>
    </cdr:from>
    <cdr:to>
      <cdr:x>0.62175</cdr:x>
      <cdr:y>0.969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0.6635</cdr:x>
      <cdr:y>0.9365</cdr:y>
    </cdr:from>
    <cdr:to>
      <cdr:x>0.66512</cdr:x>
      <cdr:y>0.96188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7485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0.74375</cdr:x>
      <cdr:y>0.9365</cdr:y>
    </cdr:from>
    <cdr:to>
      <cdr:x>0.7855</cdr:x>
      <cdr:y>0.96275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0.35675</cdr:x>
      <cdr:y>0.93725</cdr:y>
    </cdr:from>
    <cdr:to>
      <cdr:x>0.35837</cdr:x>
      <cdr:y>0.96263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4254" y="72132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0.42975</cdr:x>
      <cdr:y>0.938</cdr:y>
    </cdr:from>
    <cdr:to>
      <cdr:x>0.43137</cdr:x>
      <cdr:y>0.96338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7949" y="721903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0.19875</cdr:x>
      <cdr:y>0.9395</cdr:y>
    </cdr:from>
    <cdr:to>
      <cdr:x>0.20037</cdr:x>
      <cdr:y>0.96488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819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0.12025</cdr:x>
      <cdr:y>0.9395</cdr:y>
    </cdr:from>
    <cdr:to>
      <cdr:x>0.12187</cdr:x>
      <cdr:y>0.96488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312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0.8175</cdr:x>
      <cdr:y>0.9395</cdr:y>
    </cdr:from>
    <cdr:to>
      <cdr:x>0.81912</cdr:x>
      <cdr:y>0.96488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6238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0.892</cdr:x>
      <cdr:y>0.9395</cdr:y>
    </cdr:from>
    <cdr:to>
      <cdr:x>0.89362</cdr:x>
      <cdr:y>0.96488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7064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0.27575</cdr:x>
      <cdr:y>0.9395</cdr:y>
    </cdr:from>
    <cdr:to>
      <cdr:x>0.27737</cdr:x>
      <cdr:y>0.96488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196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0.9395</cdr:y>
    </cdr:from>
    <cdr:to>
      <cdr:x>0.04387</cdr:x>
      <cdr:y>0.96488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305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0.96225</cdr:x>
      <cdr:y>0.93075</cdr:y>
    </cdr:from>
    <cdr:to>
      <cdr:x>0.9625</cdr:x>
      <cdr:y>0.93075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0.08577</cdr:y>
    </cdr:from>
    <cdr:to>
      <cdr:x>0.04476</cdr:x>
      <cdr:y>0.10553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0103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751C83-EC29-4381-9DF9-61C053E2FA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</cdr:x>
      <cdr:y>0.937</cdr:y>
    </cdr:from>
    <cdr:to>
      <cdr:x>0.62275</cdr:x>
      <cdr:y>0.96925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0.66375</cdr:x>
      <cdr:y>0.937</cdr:y>
    </cdr:from>
    <cdr:to>
      <cdr:x>0.66537</cdr:x>
      <cdr:y>0.96238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0340" y="721133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0.74475</cdr:x>
      <cdr:y>0.937</cdr:y>
    </cdr:from>
    <cdr:to>
      <cdr:x>0.786</cdr:x>
      <cdr:y>0.963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0.3595</cdr:x>
      <cdr:y>0.937</cdr:y>
    </cdr:from>
    <cdr:to>
      <cdr:x>0.36112</cdr:x>
      <cdr:y>0.96238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5661" y="721133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0.4315</cdr:x>
      <cdr:y>0.9385</cdr:y>
    </cdr:from>
    <cdr:to>
      <cdr:x>0.43312</cdr:x>
      <cdr:y>0.96388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935" y="72228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0.1985</cdr:x>
      <cdr:y>0.939</cdr:y>
    </cdr:from>
    <cdr:to>
      <cdr:x>0.20012</cdr:x>
      <cdr:y>0.96438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6964" y="722673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0.11775</cdr:x>
      <cdr:y>0.939</cdr:y>
    </cdr:from>
    <cdr:to>
      <cdr:x>0.11937</cdr:x>
      <cdr:y>0.96438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4761" y="722673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0.81725</cdr:x>
      <cdr:y>0.939</cdr:y>
    </cdr:from>
    <cdr:to>
      <cdr:x>0.81887</cdr:x>
      <cdr:y>0.96438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3383" y="722673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0.89175</cdr:x>
      <cdr:y>0.939</cdr:y>
    </cdr:from>
    <cdr:to>
      <cdr:x>0.89337</cdr:x>
      <cdr:y>0.96438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4209" y="722673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0.2765</cdr:x>
      <cdr:y>0.939</cdr:y>
    </cdr:from>
    <cdr:to>
      <cdr:x>0.27812</cdr:x>
      <cdr:y>0.96438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7761" y="722673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0.93875</cdr:y>
    </cdr:from>
    <cdr:to>
      <cdr:x>0.04387</cdr:x>
      <cdr:y>0.96413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2480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0.96325</cdr:x>
      <cdr:y>0.93125</cdr:y>
    </cdr:from>
    <cdr:to>
      <cdr:x>0.9635</cdr:x>
      <cdr:y>0.93125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0.06525</cdr:y>
    </cdr:from>
    <cdr:to>
      <cdr:x>0.04476</cdr:x>
      <cdr:y>0.08501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2177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E246032-EAD1-4132-8F8F-51FBCB5A3A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0.5885</cdr:x>
      <cdr:y>0.936</cdr:y>
    </cdr:from>
    <cdr:to>
      <cdr:x>0.6225</cdr:x>
      <cdr:y>0.969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0.66225</cdr:x>
      <cdr:y>0.936</cdr:y>
    </cdr:from>
    <cdr:to>
      <cdr:x>0.66387</cdr:x>
      <cdr:y>0.96138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3210" y="720364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0.7445</cdr:x>
      <cdr:y>0.936</cdr:y>
    </cdr:from>
    <cdr:to>
      <cdr:x>0.78525</cdr:x>
      <cdr:y>0.96225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0.35775</cdr:x>
      <cdr:y>0.936</cdr:y>
    </cdr:from>
    <cdr:to>
      <cdr:x>0.35937</cdr:x>
      <cdr:y>0.96138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5675" y="720364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0.43225</cdr:x>
      <cdr:y>0.937</cdr:y>
    </cdr:from>
    <cdr:to>
      <cdr:x>0.43387</cdr:x>
      <cdr:y>0.96238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500" y="721133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0.1975</cdr:x>
      <cdr:y>0.93925</cdr:y>
    </cdr:from>
    <cdr:to>
      <cdr:x>0.19912</cdr:x>
      <cdr:y>0.96463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5544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0.11925</cdr:x>
      <cdr:y>0.93925</cdr:y>
    </cdr:from>
    <cdr:to>
      <cdr:x>0.12087</cdr:x>
      <cdr:y>0.96463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892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0.8175</cdr:x>
      <cdr:y>0.93925</cdr:y>
    </cdr:from>
    <cdr:to>
      <cdr:x>0.81912</cdr:x>
      <cdr:y>0.96463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6238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0.891</cdr:x>
      <cdr:y>0.93925</cdr:y>
    </cdr:from>
    <cdr:to>
      <cdr:x>0.89262</cdr:x>
      <cdr:y>0.96463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75643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0.2755</cdr:x>
      <cdr:y>0.93925</cdr:y>
    </cdr:from>
    <cdr:to>
      <cdr:x>0.27712</cdr:x>
      <cdr:y>0.96463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341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0.93925</cdr:y>
    </cdr:from>
    <cdr:to>
      <cdr:x>0.04387</cdr:x>
      <cdr:y>0.96463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2865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0.95975</cdr:x>
      <cdr:y>0.93025</cdr:y>
    </cdr:from>
    <cdr:to>
      <cdr:x>0.96075</cdr:x>
      <cdr:y>0.93025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0.06275</cdr:y>
    </cdr:from>
    <cdr:to>
      <cdr:x>0.04476</cdr:x>
      <cdr:y>0.08251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82937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C4742C5-5772-46DB-8C0F-F2A366F2F6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0.5885</cdr:x>
      <cdr:y>0.933</cdr:y>
    </cdr:from>
    <cdr:to>
      <cdr:x>0.62175</cdr:x>
      <cdr:y>0.9675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8958" y="5801868"/>
          <a:ext cx="304038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0.663</cdr:x>
      <cdr:y>0.933</cdr:y>
    </cdr:from>
    <cdr:to>
      <cdr:x>0.66462</cdr:x>
      <cdr:y>0.95838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1775" y="71805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0.7445</cdr:x>
      <cdr:y>0.933</cdr:y>
    </cdr:from>
    <cdr:to>
      <cdr:x>0.78525</cdr:x>
      <cdr:y>0.96075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3136" y="5801868"/>
          <a:ext cx="381762" cy="152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0.358</cdr:x>
      <cdr:y>0.933</cdr:y>
    </cdr:from>
    <cdr:to>
      <cdr:x>0.35962</cdr:x>
      <cdr:y>0.95838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530" y="71805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0.43025</cdr:x>
      <cdr:y>0.9345</cdr:y>
    </cdr:from>
    <cdr:to>
      <cdr:x>0.43187</cdr:x>
      <cdr:y>0.95988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3659" y="71920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0.1985</cdr:x>
      <cdr:y>0.9365</cdr:y>
    </cdr:from>
    <cdr:to>
      <cdr:x>0.20012</cdr:x>
      <cdr:y>0.96188</cdr:y>
    </cdr:to>
    <cdr:sp macro="" textlink="">
      <cdr:nvSpPr>
        <cdr:cNvPr id="1013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6964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0.1185</cdr:x>
      <cdr:y>0.9365</cdr:y>
    </cdr:from>
    <cdr:to>
      <cdr:x>0.12012</cdr:x>
      <cdr:y>0.96188</cdr:y>
    </cdr:to>
    <cdr:sp macro="" textlink="">
      <cdr:nvSpPr>
        <cdr:cNvPr id="1013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3326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0.8165</cdr:x>
      <cdr:y>0.9365</cdr:y>
    </cdr:from>
    <cdr:to>
      <cdr:x>0.81812</cdr:x>
      <cdr:y>0.96188</cdr:y>
    </cdr:to>
    <cdr:sp macro="" textlink="">
      <cdr:nvSpPr>
        <cdr:cNvPr id="1013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4818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0.89175</cdr:x>
      <cdr:y>0.9365</cdr:y>
    </cdr:from>
    <cdr:to>
      <cdr:x>0.89337</cdr:x>
      <cdr:y>0.96188</cdr:y>
    </cdr:to>
    <cdr:sp macro="" textlink="">
      <cdr:nvSpPr>
        <cdr:cNvPr id="1013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4209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0.2755</cdr:x>
      <cdr:y>0.9365</cdr:y>
    </cdr:from>
    <cdr:to>
      <cdr:x>0.27712</cdr:x>
      <cdr:y>0.96188</cdr:y>
    </cdr:to>
    <cdr:sp macro="" textlink="">
      <cdr:nvSpPr>
        <cdr:cNvPr id="1013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341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0.04225</cdr:x>
      <cdr:y>0.9365</cdr:y>
    </cdr:from>
    <cdr:to>
      <cdr:x>0.04387</cdr:x>
      <cdr:y>0.96188</cdr:y>
    </cdr:to>
    <cdr:sp macro="" textlink="">
      <cdr:nvSpPr>
        <cdr:cNvPr id="1013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15" y="720749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0.96375</cdr:x>
      <cdr:y>0.927</cdr:y>
    </cdr:from>
    <cdr:to>
      <cdr:x>0.96375</cdr:x>
      <cdr:y>0.927</cdr:y>
    </cdr:to>
    <cdr:sp macro="" textlink="">
      <cdr:nvSpPr>
        <cdr:cNvPr id="1013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1392" y="5801868"/>
          <a:ext cx="324612" cy="189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0.062</cdr:y>
    </cdr:from>
    <cdr:to>
      <cdr:x>0.04476</cdr:x>
      <cdr:y>0.08176</cdr:y>
    </cdr:to>
    <cdr:sp macro="" textlink="">
      <cdr:nvSpPr>
        <cdr:cNvPr id="1013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7164"/>
          <a:ext cx="511166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75" b="1" i="0" strike="noStrike">
              <a:solidFill>
                <a:srgbClr val="000000"/>
              </a:solidFill>
              <a:latin typeface="Arial"/>
              <a:cs typeface="Arial"/>
            </a:rPr>
            <a:t>Ikäryhmä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430000" cy="770164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05A7CBA-197E-44FB-9296-45BAE071A7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A2" sqref="A2"/>
    </sheetView>
  </sheetViews>
  <sheetFormatPr defaultRowHeight="13.2" x14ac:dyDescent="0.25"/>
  <cols>
    <col min="1" max="1" width="25.6640625" customWidth="1"/>
    <col min="2" max="2" width="9.109375" customWidth="1"/>
    <col min="3" max="3" width="5.5546875" customWidth="1"/>
    <col min="4" max="4" width="5.33203125" customWidth="1"/>
    <col min="5" max="21" width="5.5546875" customWidth="1"/>
    <col min="22" max="22" width="5.77734375" customWidth="1"/>
    <col min="23" max="23" width="4.109375" customWidth="1"/>
  </cols>
  <sheetData>
    <row r="1" spans="1:23" ht="15.6" x14ac:dyDescent="0.3">
      <c r="A1" s="1" t="s">
        <v>39</v>
      </c>
      <c r="B1" s="1"/>
    </row>
    <row r="2" spans="1:23" ht="15.6" x14ac:dyDescent="0.3">
      <c r="A2" s="49"/>
      <c r="B2" s="1"/>
    </row>
    <row r="3" spans="1:23" ht="12.75" customHeight="1" x14ac:dyDescent="0.3">
      <c r="A3" s="1"/>
      <c r="B3" s="1"/>
    </row>
    <row r="4" spans="1:23" ht="12.75" customHeight="1" x14ac:dyDescent="0.25">
      <c r="A4" s="13" t="s">
        <v>34</v>
      </c>
      <c r="B4" s="13"/>
    </row>
    <row r="5" spans="1:23" x14ac:dyDescent="0.25">
      <c r="A5" s="33"/>
      <c r="B5" s="34"/>
      <c r="C5" s="35" t="s">
        <v>30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8"/>
    </row>
    <row r="6" spans="1:23" x14ac:dyDescent="0.25">
      <c r="A6" s="36" t="s">
        <v>0</v>
      </c>
      <c r="B6" s="37" t="s">
        <v>33</v>
      </c>
      <c r="C6" s="68" t="s">
        <v>38</v>
      </c>
      <c r="D6" s="50" t="s">
        <v>27</v>
      </c>
      <c r="E6" s="50" t="s">
        <v>28</v>
      </c>
      <c r="F6" s="51" t="s">
        <v>29</v>
      </c>
      <c r="G6" s="52" t="s">
        <v>12</v>
      </c>
      <c r="H6" s="52" t="s">
        <v>13</v>
      </c>
      <c r="I6" s="52" t="s">
        <v>14</v>
      </c>
      <c r="J6" s="52" t="s">
        <v>15</v>
      </c>
      <c r="K6" s="52" t="s">
        <v>16</v>
      </c>
      <c r="L6" s="52" t="s">
        <v>17</v>
      </c>
      <c r="M6" s="52" t="s">
        <v>18</v>
      </c>
      <c r="N6" s="52" t="s">
        <v>19</v>
      </c>
      <c r="O6" s="52" t="s">
        <v>20</v>
      </c>
      <c r="P6" s="52" t="s">
        <v>21</v>
      </c>
      <c r="Q6" s="52" t="s">
        <v>22</v>
      </c>
      <c r="R6" s="52" t="s">
        <v>23</v>
      </c>
      <c r="S6" s="52" t="s">
        <v>24</v>
      </c>
      <c r="T6" s="52" t="s">
        <v>25</v>
      </c>
      <c r="U6" s="52" t="s">
        <v>26</v>
      </c>
      <c r="V6" s="52" t="s">
        <v>35</v>
      </c>
      <c r="W6" s="53" t="s">
        <v>36</v>
      </c>
    </row>
    <row r="7" spans="1:23" x14ac:dyDescent="0.25">
      <c r="A7" s="25" t="s">
        <v>11</v>
      </c>
      <c r="B7" s="26">
        <v>67988</v>
      </c>
      <c r="C7" s="27">
        <v>3628</v>
      </c>
      <c r="D7" s="27">
        <v>4501</v>
      </c>
      <c r="E7" s="27">
        <v>4506</v>
      </c>
      <c r="F7" s="27">
        <v>4233</v>
      </c>
      <c r="G7" s="27">
        <v>3279</v>
      </c>
      <c r="H7" s="27">
        <v>3563</v>
      </c>
      <c r="I7" s="27">
        <v>3963</v>
      </c>
      <c r="J7" s="27">
        <v>4082</v>
      </c>
      <c r="K7" s="27">
        <v>3988</v>
      </c>
      <c r="L7" s="27">
        <v>3629</v>
      </c>
      <c r="M7" s="27">
        <v>3964</v>
      </c>
      <c r="N7" s="27">
        <v>4212</v>
      </c>
      <c r="O7" s="27">
        <v>4246</v>
      </c>
      <c r="P7" s="27">
        <v>4504</v>
      </c>
      <c r="Q7" s="27">
        <v>4687</v>
      </c>
      <c r="R7" s="27">
        <v>2942</v>
      </c>
      <c r="S7" s="27">
        <v>1979</v>
      </c>
      <c r="T7" s="27">
        <v>1349</v>
      </c>
      <c r="U7" s="27">
        <v>580</v>
      </c>
      <c r="V7" s="27">
        <v>141</v>
      </c>
      <c r="W7" s="28">
        <v>12</v>
      </c>
    </row>
    <row r="8" spans="1:23" x14ac:dyDescent="0.25">
      <c r="A8" s="25" t="s">
        <v>10</v>
      </c>
      <c r="B8" s="26">
        <v>14790</v>
      </c>
      <c r="C8" s="29">
        <v>736</v>
      </c>
      <c r="D8" s="29">
        <v>985</v>
      </c>
      <c r="E8" s="29">
        <v>1041</v>
      </c>
      <c r="F8" s="29">
        <v>908</v>
      </c>
      <c r="G8" s="29">
        <v>508</v>
      </c>
      <c r="H8" s="29">
        <v>594</v>
      </c>
      <c r="I8" s="29">
        <v>701</v>
      </c>
      <c r="J8" s="29">
        <v>816</v>
      </c>
      <c r="K8" s="29">
        <v>805</v>
      </c>
      <c r="L8" s="29">
        <v>710</v>
      </c>
      <c r="M8" s="29">
        <v>838</v>
      </c>
      <c r="N8" s="29">
        <v>966</v>
      </c>
      <c r="O8" s="29">
        <v>1105</v>
      </c>
      <c r="P8" s="29">
        <v>1147</v>
      </c>
      <c r="Q8" s="29">
        <v>1118</v>
      </c>
      <c r="R8" s="29">
        <v>724</v>
      </c>
      <c r="S8" s="29">
        <v>517</v>
      </c>
      <c r="T8" s="29">
        <v>377</v>
      </c>
      <c r="U8" s="29">
        <v>148</v>
      </c>
      <c r="V8" s="29">
        <v>44</v>
      </c>
      <c r="W8" s="30">
        <v>2</v>
      </c>
    </row>
    <row r="9" spans="1:23" x14ac:dyDescent="0.25">
      <c r="A9" s="4" t="s">
        <v>4</v>
      </c>
      <c r="B9" s="18">
        <v>1103</v>
      </c>
      <c r="C9" s="5">
        <v>39</v>
      </c>
      <c r="D9" s="5">
        <v>52</v>
      </c>
      <c r="E9" s="5">
        <v>56</v>
      </c>
      <c r="F9" s="5">
        <v>53</v>
      </c>
      <c r="G9" s="5">
        <v>45</v>
      </c>
      <c r="H9" s="5">
        <v>43</v>
      </c>
      <c r="I9" s="5">
        <v>36</v>
      </c>
      <c r="J9" s="5">
        <v>49</v>
      </c>
      <c r="K9" s="5">
        <v>52</v>
      </c>
      <c r="L9" s="5">
        <v>64</v>
      </c>
      <c r="M9" s="5">
        <v>68</v>
      </c>
      <c r="N9" s="5">
        <v>74</v>
      </c>
      <c r="O9" s="5">
        <v>90</v>
      </c>
      <c r="P9" s="5">
        <v>99</v>
      </c>
      <c r="Q9" s="5">
        <v>97</v>
      </c>
      <c r="R9" s="5">
        <v>66</v>
      </c>
      <c r="S9" s="5">
        <v>60</v>
      </c>
      <c r="T9" s="5">
        <v>39</v>
      </c>
      <c r="U9" s="5">
        <v>13</v>
      </c>
      <c r="V9" s="5">
        <v>8</v>
      </c>
      <c r="W9" s="31">
        <v>0</v>
      </c>
    </row>
    <row r="10" spans="1:23" x14ac:dyDescent="0.25">
      <c r="A10" s="4" t="s">
        <v>5</v>
      </c>
      <c r="B10" s="18">
        <v>4228</v>
      </c>
      <c r="C10" s="5">
        <v>220</v>
      </c>
      <c r="D10" s="5">
        <v>305</v>
      </c>
      <c r="E10" s="5">
        <v>268</v>
      </c>
      <c r="F10" s="5">
        <v>247</v>
      </c>
      <c r="G10" s="5">
        <v>146</v>
      </c>
      <c r="H10" s="5">
        <v>190</v>
      </c>
      <c r="I10" s="5">
        <v>258</v>
      </c>
      <c r="J10" s="5">
        <v>302</v>
      </c>
      <c r="K10" s="5">
        <v>262</v>
      </c>
      <c r="L10" s="5">
        <v>222</v>
      </c>
      <c r="M10" s="5">
        <v>259</v>
      </c>
      <c r="N10" s="5">
        <v>254</v>
      </c>
      <c r="O10" s="5">
        <v>285</v>
      </c>
      <c r="P10" s="5">
        <v>286</v>
      </c>
      <c r="Q10" s="5">
        <v>265</v>
      </c>
      <c r="R10" s="5">
        <v>195</v>
      </c>
      <c r="S10" s="5">
        <v>120</v>
      </c>
      <c r="T10" s="5">
        <v>96</v>
      </c>
      <c r="U10" s="5">
        <v>39</v>
      </c>
      <c r="V10" s="5">
        <v>8</v>
      </c>
      <c r="W10" s="31">
        <v>1</v>
      </c>
    </row>
    <row r="11" spans="1:23" x14ac:dyDescent="0.25">
      <c r="A11" s="4" t="s">
        <v>6</v>
      </c>
      <c r="B11" s="18">
        <v>722</v>
      </c>
      <c r="C11" s="5">
        <v>38</v>
      </c>
      <c r="D11" s="5">
        <v>34</v>
      </c>
      <c r="E11" s="5">
        <v>37</v>
      </c>
      <c r="F11" s="5">
        <v>38</v>
      </c>
      <c r="G11" s="5">
        <v>20</v>
      </c>
      <c r="H11" s="5">
        <v>26</v>
      </c>
      <c r="I11" s="5">
        <v>21</v>
      </c>
      <c r="J11" s="5">
        <v>32</v>
      </c>
      <c r="K11" s="5">
        <v>27</v>
      </c>
      <c r="L11" s="5">
        <v>37</v>
      </c>
      <c r="M11" s="5">
        <v>31</v>
      </c>
      <c r="N11" s="5">
        <v>74</v>
      </c>
      <c r="O11" s="5">
        <v>81</v>
      </c>
      <c r="P11" s="5">
        <v>67</v>
      </c>
      <c r="Q11" s="5">
        <v>68</v>
      </c>
      <c r="R11" s="5">
        <v>32</v>
      </c>
      <c r="S11" s="5">
        <v>25</v>
      </c>
      <c r="T11" s="5">
        <v>18</v>
      </c>
      <c r="U11" s="5">
        <v>11</v>
      </c>
      <c r="V11" s="5">
        <v>5</v>
      </c>
      <c r="W11" s="31">
        <v>0</v>
      </c>
    </row>
    <row r="12" spans="1:23" x14ac:dyDescent="0.25">
      <c r="A12" s="4" t="s">
        <v>7</v>
      </c>
      <c r="B12" s="18">
        <v>2706</v>
      </c>
      <c r="C12" s="5">
        <v>192</v>
      </c>
      <c r="D12" s="5">
        <v>240</v>
      </c>
      <c r="E12" s="5">
        <v>257</v>
      </c>
      <c r="F12" s="5">
        <v>202</v>
      </c>
      <c r="G12" s="5">
        <v>106</v>
      </c>
      <c r="H12" s="5">
        <v>106</v>
      </c>
      <c r="I12" s="5">
        <v>120</v>
      </c>
      <c r="J12" s="5">
        <v>156</v>
      </c>
      <c r="K12" s="5">
        <v>137</v>
      </c>
      <c r="L12" s="5">
        <v>93</v>
      </c>
      <c r="M12" s="5">
        <v>109</v>
      </c>
      <c r="N12" s="5">
        <v>149</v>
      </c>
      <c r="O12" s="5">
        <v>174</v>
      </c>
      <c r="P12" s="5">
        <v>189</v>
      </c>
      <c r="Q12" s="5">
        <v>201</v>
      </c>
      <c r="R12" s="5">
        <v>116</v>
      </c>
      <c r="S12" s="5">
        <v>71</v>
      </c>
      <c r="T12" s="5">
        <v>56</v>
      </c>
      <c r="U12" s="5">
        <v>23</v>
      </c>
      <c r="V12" s="5">
        <v>8</v>
      </c>
      <c r="W12" s="31">
        <v>1</v>
      </c>
    </row>
    <row r="13" spans="1:23" x14ac:dyDescent="0.25">
      <c r="A13" s="4" t="s">
        <v>8</v>
      </c>
      <c r="B13" s="18">
        <v>2966</v>
      </c>
      <c r="C13" s="5">
        <v>136</v>
      </c>
      <c r="D13" s="5">
        <v>190</v>
      </c>
      <c r="E13" s="5">
        <v>216</v>
      </c>
      <c r="F13" s="5">
        <v>208</v>
      </c>
      <c r="G13" s="5">
        <v>83</v>
      </c>
      <c r="H13" s="5">
        <v>105</v>
      </c>
      <c r="I13" s="5">
        <v>137</v>
      </c>
      <c r="J13" s="5">
        <v>119</v>
      </c>
      <c r="K13" s="5">
        <v>159</v>
      </c>
      <c r="L13" s="5">
        <v>132</v>
      </c>
      <c r="M13" s="5">
        <v>200</v>
      </c>
      <c r="N13" s="5">
        <v>210</v>
      </c>
      <c r="O13" s="5">
        <v>239</v>
      </c>
      <c r="P13" s="5">
        <v>210</v>
      </c>
      <c r="Q13" s="5">
        <v>236</v>
      </c>
      <c r="R13" s="5">
        <v>164</v>
      </c>
      <c r="S13" s="5">
        <v>114</v>
      </c>
      <c r="T13" s="5">
        <v>69</v>
      </c>
      <c r="U13" s="5">
        <v>32</v>
      </c>
      <c r="V13" s="5">
        <v>7</v>
      </c>
      <c r="W13" s="31">
        <v>0</v>
      </c>
    </row>
    <row r="14" spans="1:23" x14ac:dyDescent="0.25">
      <c r="A14" s="4" t="s">
        <v>9</v>
      </c>
      <c r="B14" s="18">
        <v>3065</v>
      </c>
      <c r="C14" s="5">
        <v>111</v>
      </c>
      <c r="D14" s="5">
        <v>164</v>
      </c>
      <c r="E14" s="5">
        <v>207</v>
      </c>
      <c r="F14" s="5">
        <v>160</v>
      </c>
      <c r="G14" s="5">
        <v>108</v>
      </c>
      <c r="H14" s="5">
        <v>124</v>
      </c>
      <c r="I14" s="5">
        <v>129</v>
      </c>
      <c r="J14" s="5">
        <v>158</v>
      </c>
      <c r="K14" s="5">
        <v>168</v>
      </c>
      <c r="L14" s="5">
        <v>162</v>
      </c>
      <c r="M14" s="5">
        <v>171</v>
      </c>
      <c r="N14" s="5">
        <v>205</v>
      </c>
      <c r="O14" s="5">
        <v>236</v>
      </c>
      <c r="P14" s="5">
        <v>296</v>
      </c>
      <c r="Q14" s="5">
        <v>251</v>
      </c>
      <c r="R14" s="5">
        <v>151</v>
      </c>
      <c r="S14" s="5">
        <v>127</v>
      </c>
      <c r="T14" s="5">
        <v>99</v>
      </c>
      <c r="U14" s="5">
        <v>30</v>
      </c>
      <c r="V14" s="5">
        <v>8</v>
      </c>
      <c r="W14" s="31">
        <v>0</v>
      </c>
    </row>
    <row r="15" spans="1:23" x14ac:dyDescent="0.25">
      <c r="A15" s="25" t="s">
        <v>3</v>
      </c>
      <c r="B15" s="26">
        <v>53198</v>
      </c>
      <c r="C15" s="29">
        <v>2892</v>
      </c>
      <c r="D15" s="29">
        <v>3516</v>
      </c>
      <c r="E15" s="29">
        <v>3465</v>
      </c>
      <c r="F15" s="29">
        <v>3325</v>
      </c>
      <c r="G15" s="29">
        <v>2771</v>
      </c>
      <c r="H15" s="29">
        <v>2969</v>
      </c>
      <c r="I15" s="29">
        <v>3262</v>
      </c>
      <c r="J15" s="29">
        <v>3266</v>
      </c>
      <c r="K15" s="29">
        <v>3183</v>
      </c>
      <c r="L15" s="29">
        <v>2919</v>
      </c>
      <c r="M15" s="29">
        <v>3126</v>
      </c>
      <c r="N15" s="29">
        <v>3246</v>
      </c>
      <c r="O15" s="29">
        <v>3141</v>
      </c>
      <c r="P15" s="29">
        <v>3357</v>
      </c>
      <c r="Q15" s="29">
        <v>3569</v>
      </c>
      <c r="R15" s="29">
        <v>2218</v>
      </c>
      <c r="S15" s="29">
        <v>1462</v>
      </c>
      <c r="T15" s="29">
        <v>972</v>
      </c>
      <c r="U15" s="29">
        <v>432</v>
      </c>
      <c r="V15" s="29">
        <v>97</v>
      </c>
      <c r="W15" s="30">
        <v>10</v>
      </c>
    </row>
    <row r="16" spans="1:23" x14ac:dyDescent="0.25">
      <c r="A16" s="4" t="s">
        <v>1</v>
      </c>
      <c r="B16" s="18">
        <v>5426</v>
      </c>
      <c r="C16" s="5">
        <v>294</v>
      </c>
      <c r="D16" s="5">
        <v>360</v>
      </c>
      <c r="E16" s="5">
        <v>330</v>
      </c>
      <c r="F16" s="5">
        <v>366</v>
      </c>
      <c r="G16" s="5">
        <v>236</v>
      </c>
      <c r="H16" s="5">
        <v>242</v>
      </c>
      <c r="I16" s="5">
        <v>316</v>
      </c>
      <c r="J16" s="5">
        <v>285</v>
      </c>
      <c r="K16" s="5">
        <v>278</v>
      </c>
      <c r="L16" s="5">
        <v>292</v>
      </c>
      <c r="M16" s="5">
        <v>319</v>
      </c>
      <c r="N16" s="5">
        <v>385</v>
      </c>
      <c r="O16" s="5">
        <v>400</v>
      </c>
      <c r="P16" s="5">
        <v>392</v>
      </c>
      <c r="Q16" s="5">
        <v>383</v>
      </c>
      <c r="R16" s="5">
        <v>220</v>
      </c>
      <c r="S16" s="5">
        <v>144</v>
      </c>
      <c r="T16" s="5">
        <v>118</v>
      </c>
      <c r="U16" s="5">
        <v>52</v>
      </c>
      <c r="V16" s="5">
        <v>12</v>
      </c>
      <c r="W16" s="31">
        <v>2</v>
      </c>
    </row>
    <row r="17" spans="1:23" x14ac:dyDescent="0.25">
      <c r="A17" s="22" t="s">
        <v>2</v>
      </c>
      <c r="B17" s="23">
        <v>47772</v>
      </c>
      <c r="C17" s="24">
        <v>2598</v>
      </c>
      <c r="D17" s="24">
        <v>3156</v>
      </c>
      <c r="E17" s="24">
        <v>3135</v>
      </c>
      <c r="F17" s="24">
        <v>2959</v>
      </c>
      <c r="G17" s="24">
        <v>2535</v>
      </c>
      <c r="H17" s="24">
        <v>2727</v>
      </c>
      <c r="I17" s="24">
        <v>2946</v>
      </c>
      <c r="J17" s="24">
        <v>2981</v>
      </c>
      <c r="K17" s="24">
        <v>2905</v>
      </c>
      <c r="L17" s="24">
        <v>2627</v>
      </c>
      <c r="M17" s="24">
        <v>2807</v>
      </c>
      <c r="N17" s="24">
        <v>2861</v>
      </c>
      <c r="O17" s="24">
        <v>2741</v>
      </c>
      <c r="P17" s="24">
        <v>2965</v>
      </c>
      <c r="Q17" s="24">
        <v>3186</v>
      </c>
      <c r="R17" s="24">
        <v>1998</v>
      </c>
      <c r="S17" s="24">
        <v>1318</v>
      </c>
      <c r="T17" s="24">
        <v>854</v>
      </c>
      <c r="U17" s="24">
        <v>380</v>
      </c>
      <c r="V17" s="24">
        <v>85</v>
      </c>
      <c r="W17" s="32">
        <v>8</v>
      </c>
    </row>
    <row r="18" spans="1:23" x14ac:dyDescent="0.25">
      <c r="A18" s="4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B19" s="19"/>
    </row>
    <row r="20" spans="1:23" ht="14.4" x14ac:dyDescent="0.3">
      <c r="A20" s="63"/>
      <c r="B20" s="20"/>
      <c r="C20" s="16" t="s">
        <v>31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56"/>
    </row>
    <row r="21" spans="1:23" x14ac:dyDescent="0.25">
      <c r="A21" s="41" t="s">
        <v>0</v>
      </c>
      <c r="B21" s="42" t="s">
        <v>33</v>
      </c>
      <c r="C21" s="54" t="s">
        <v>38</v>
      </c>
      <c r="D21" s="54" t="s">
        <v>27</v>
      </c>
      <c r="E21" s="54" t="s">
        <v>28</v>
      </c>
      <c r="F21" s="54" t="s">
        <v>29</v>
      </c>
      <c r="G21" s="54" t="s">
        <v>12</v>
      </c>
      <c r="H21" s="54" t="s">
        <v>13</v>
      </c>
      <c r="I21" s="54" t="s">
        <v>14</v>
      </c>
      <c r="J21" s="54" t="s">
        <v>15</v>
      </c>
      <c r="K21" s="54" t="s">
        <v>16</v>
      </c>
      <c r="L21" s="54" t="s">
        <v>17</v>
      </c>
      <c r="M21" s="54" t="s">
        <v>18</v>
      </c>
      <c r="N21" s="54" t="s">
        <v>19</v>
      </c>
      <c r="O21" s="54" t="s">
        <v>20</v>
      </c>
      <c r="P21" s="54" t="s">
        <v>21</v>
      </c>
      <c r="Q21" s="54" t="s">
        <v>22</v>
      </c>
      <c r="R21" s="54" t="s">
        <v>23</v>
      </c>
      <c r="S21" s="54" t="s">
        <v>24</v>
      </c>
      <c r="T21" s="54" t="s">
        <v>25</v>
      </c>
      <c r="U21" s="54" t="s">
        <v>26</v>
      </c>
      <c r="V21" s="54" t="s">
        <v>35</v>
      </c>
      <c r="W21" s="55" t="s">
        <v>36</v>
      </c>
    </row>
    <row r="22" spans="1:23" x14ac:dyDescent="0.25">
      <c r="A22" s="25" t="s">
        <v>11</v>
      </c>
      <c r="B22" s="26">
        <v>33900</v>
      </c>
      <c r="C22" s="27">
        <v>1830</v>
      </c>
      <c r="D22" s="27">
        <v>2293</v>
      </c>
      <c r="E22" s="27">
        <v>2307</v>
      </c>
      <c r="F22" s="27">
        <v>2151</v>
      </c>
      <c r="G22" s="27">
        <v>1793</v>
      </c>
      <c r="H22" s="27">
        <v>1842</v>
      </c>
      <c r="I22" s="27">
        <v>2058</v>
      </c>
      <c r="J22" s="27">
        <v>2068</v>
      </c>
      <c r="K22" s="27">
        <v>2061</v>
      </c>
      <c r="L22" s="27">
        <v>1850</v>
      </c>
      <c r="M22" s="27">
        <v>2080</v>
      </c>
      <c r="N22" s="27">
        <v>2104</v>
      </c>
      <c r="O22" s="27">
        <v>2072</v>
      </c>
      <c r="P22" s="27">
        <v>2191</v>
      </c>
      <c r="Q22" s="27">
        <v>2272</v>
      </c>
      <c r="R22" s="27">
        <v>1371</v>
      </c>
      <c r="S22" s="27">
        <v>835</v>
      </c>
      <c r="T22" s="27">
        <v>516</v>
      </c>
      <c r="U22" s="27">
        <v>175</v>
      </c>
      <c r="V22" s="27">
        <v>30</v>
      </c>
      <c r="W22" s="28">
        <v>1</v>
      </c>
    </row>
    <row r="23" spans="1:23" x14ac:dyDescent="0.25">
      <c r="A23" s="25" t="s">
        <v>10</v>
      </c>
      <c r="B23" s="26">
        <v>7547</v>
      </c>
      <c r="C23" s="27">
        <v>364</v>
      </c>
      <c r="D23" s="27">
        <v>498</v>
      </c>
      <c r="E23" s="27">
        <v>538</v>
      </c>
      <c r="F23" s="27">
        <v>479</v>
      </c>
      <c r="G23" s="27">
        <v>290</v>
      </c>
      <c r="H23" s="27">
        <v>313</v>
      </c>
      <c r="I23" s="27">
        <v>378</v>
      </c>
      <c r="J23" s="27">
        <v>426</v>
      </c>
      <c r="K23" s="27">
        <v>435</v>
      </c>
      <c r="L23" s="27">
        <v>371</v>
      </c>
      <c r="M23" s="27">
        <v>462</v>
      </c>
      <c r="N23" s="27">
        <v>479</v>
      </c>
      <c r="O23" s="27">
        <v>532</v>
      </c>
      <c r="P23" s="27">
        <v>598</v>
      </c>
      <c r="Q23" s="27">
        <v>588</v>
      </c>
      <c r="R23" s="27">
        <v>348</v>
      </c>
      <c r="S23" s="27">
        <v>232</v>
      </c>
      <c r="T23" s="27">
        <v>156</v>
      </c>
      <c r="U23" s="27">
        <v>49</v>
      </c>
      <c r="V23" s="27">
        <v>11</v>
      </c>
      <c r="W23" s="28">
        <v>0</v>
      </c>
    </row>
    <row r="24" spans="1:23" x14ac:dyDescent="0.25">
      <c r="A24" s="4" t="s">
        <v>4</v>
      </c>
      <c r="B24" s="18">
        <v>570</v>
      </c>
      <c r="C24" s="5">
        <v>15</v>
      </c>
      <c r="D24" s="5">
        <v>24</v>
      </c>
      <c r="E24" s="5">
        <v>32</v>
      </c>
      <c r="F24" s="5">
        <v>27</v>
      </c>
      <c r="G24" s="5">
        <v>21</v>
      </c>
      <c r="H24" s="5">
        <v>30</v>
      </c>
      <c r="I24" s="5">
        <v>21</v>
      </c>
      <c r="J24" s="5">
        <v>28</v>
      </c>
      <c r="K24" s="5">
        <v>28</v>
      </c>
      <c r="L24" s="5">
        <v>38</v>
      </c>
      <c r="M24" s="5">
        <v>40</v>
      </c>
      <c r="N24" s="5">
        <v>41</v>
      </c>
      <c r="O24" s="5">
        <v>39</v>
      </c>
      <c r="P24" s="5">
        <v>51</v>
      </c>
      <c r="Q24" s="5">
        <v>57</v>
      </c>
      <c r="R24" s="5">
        <v>31</v>
      </c>
      <c r="S24" s="5">
        <v>29</v>
      </c>
      <c r="T24" s="5">
        <v>13</v>
      </c>
      <c r="U24" s="5">
        <v>3</v>
      </c>
      <c r="V24" s="5">
        <v>2</v>
      </c>
      <c r="W24" s="31">
        <v>0</v>
      </c>
    </row>
    <row r="25" spans="1:23" x14ac:dyDescent="0.25">
      <c r="A25" s="4" t="s">
        <v>5</v>
      </c>
      <c r="B25" s="18">
        <v>2126</v>
      </c>
      <c r="C25" s="5">
        <v>102</v>
      </c>
      <c r="D25" s="5">
        <v>150</v>
      </c>
      <c r="E25" s="5">
        <v>147</v>
      </c>
      <c r="F25" s="5">
        <v>143</v>
      </c>
      <c r="G25" s="5">
        <v>77</v>
      </c>
      <c r="H25" s="5">
        <v>91</v>
      </c>
      <c r="I25" s="5">
        <v>130</v>
      </c>
      <c r="J25" s="5">
        <v>160</v>
      </c>
      <c r="K25" s="5">
        <v>131</v>
      </c>
      <c r="L25" s="5">
        <v>122</v>
      </c>
      <c r="M25" s="5">
        <v>144</v>
      </c>
      <c r="N25" s="5">
        <v>125</v>
      </c>
      <c r="O25" s="5">
        <v>136</v>
      </c>
      <c r="P25" s="5">
        <v>137</v>
      </c>
      <c r="Q25" s="5">
        <v>125</v>
      </c>
      <c r="R25" s="5">
        <v>103</v>
      </c>
      <c r="S25" s="5">
        <v>48</v>
      </c>
      <c r="T25" s="5">
        <v>38</v>
      </c>
      <c r="U25" s="5">
        <v>15</v>
      </c>
      <c r="V25" s="5">
        <v>2</v>
      </c>
      <c r="W25" s="31">
        <v>0</v>
      </c>
    </row>
    <row r="26" spans="1:23" x14ac:dyDescent="0.25">
      <c r="A26" s="4" t="s">
        <v>6</v>
      </c>
      <c r="B26" s="18">
        <v>383</v>
      </c>
      <c r="C26" s="5">
        <v>22</v>
      </c>
      <c r="D26" s="5">
        <v>22</v>
      </c>
      <c r="E26" s="5">
        <v>19</v>
      </c>
      <c r="F26" s="5">
        <v>16</v>
      </c>
      <c r="G26" s="5">
        <v>12</v>
      </c>
      <c r="H26" s="5">
        <v>18</v>
      </c>
      <c r="I26" s="5">
        <v>13</v>
      </c>
      <c r="J26" s="5">
        <v>14</v>
      </c>
      <c r="K26" s="5">
        <v>13</v>
      </c>
      <c r="L26" s="5">
        <v>21</v>
      </c>
      <c r="M26" s="5">
        <v>17</v>
      </c>
      <c r="N26" s="5">
        <v>36</v>
      </c>
      <c r="O26" s="5">
        <v>39</v>
      </c>
      <c r="P26" s="5">
        <v>38</v>
      </c>
      <c r="Q26" s="5">
        <v>38</v>
      </c>
      <c r="R26" s="5">
        <v>19</v>
      </c>
      <c r="S26" s="5">
        <v>14</v>
      </c>
      <c r="T26" s="5">
        <v>8</v>
      </c>
      <c r="U26" s="5">
        <v>4</v>
      </c>
      <c r="V26" s="5">
        <v>0</v>
      </c>
      <c r="W26" s="31">
        <v>0</v>
      </c>
    </row>
    <row r="27" spans="1:23" x14ac:dyDescent="0.25">
      <c r="A27" s="4" t="s">
        <v>7</v>
      </c>
      <c r="B27" s="18">
        <v>1375</v>
      </c>
      <c r="C27" s="5">
        <v>94</v>
      </c>
      <c r="D27" s="5">
        <v>127</v>
      </c>
      <c r="E27" s="5">
        <v>127</v>
      </c>
      <c r="F27" s="5">
        <v>104</v>
      </c>
      <c r="G27" s="5">
        <v>66</v>
      </c>
      <c r="H27" s="5">
        <v>51</v>
      </c>
      <c r="I27" s="5">
        <v>59</v>
      </c>
      <c r="J27" s="5">
        <v>90</v>
      </c>
      <c r="K27" s="5">
        <v>82</v>
      </c>
      <c r="L27" s="5">
        <v>39</v>
      </c>
      <c r="M27" s="5">
        <v>63</v>
      </c>
      <c r="N27" s="5">
        <v>75</v>
      </c>
      <c r="O27" s="5">
        <v>79</v>
      </c>
      <c r="P27" s="5">
        <v>94</v>
      </c>
      <c r="Q27" s="5">
        <v>110</v>
      </c>
      <c r="R27" s="5">
        <v>55</v>
      </c>
      <c r="S27" s="5">
        <v>30</v>
      </c>
      <c r="T27" s="5">
        <v>22</v>
      </c>
      <c r="U27" s="5">
        <v>6</v>
      </c>
      <c r="V27" s="5">
        <v>2</v>
      </c>
      <c r="W27" s="31">
        <v>0</v>
      </c>
    </row>
    <row r="28" spans="1:23" x14ac:dyDescent="0.25">
      <c r="A28" s="4" t="s">
        <v>8</v>
      </c>
      <c r="B28" s="18">
        <v>1514</v>
      </c>
      <c r="C28" s="5">
        <v>73</v>
      </c>
      <c r="D28" s="5">
        <v>88</v>
      </c>
      <c r="E28" s="5">
        <v>110</v>
      </c>
      <c r="F28" s="5">
        <v>100</v>
      </c>
      <c r="G28" s="5">
        <v>48</v>
      </c>
      <c r="H28" s="5">
        <v>54</v>
      </c>
      <c r="I28" s="5">
        <v>75</v>
      </c>
      <c r="J28" s="5">
        <v>61</v>
      </c>
      <c r="K28" s="5">
        <v>90</v>
      </c>
      <c r="L28" s="5">
        <v>67</v>
      </c>
      <c r="M28" s="5">
        <v>105</v>
      </c>
      <c r="N28" s="5">
        <v>101</v>
      </c>
      <c r="O28" s="5">
        <v>116</v>
      </c>
      <c r="P28" s="5">
        <v>125</v>
      </c>
      <c r="Q28" s="5">
        <v>125</v>
      </c>
      <c r="R28" s="5">
        <v>74</v>
      </c>
      <c r="S28" s="5">
        <v>63</v>
      </c>
      <c r="T28" s="5">
        <v>27</v>
      </c>
      <c r="U28" s="5">
        <v>10</v>
      </c>
      <c r="V28" s="5">
        <v>2</v>
      </c>
      <c r="W28" s="31">
        <v>0</v>
      </c>
    </row>
    <row r="29" spans="1:23" x14ac:dyDescent="0.25">
      <c r="A29" s="4" t="s">
        <v>9</v>
      </c>
      <c r="B29" s="18">
        <v>1579</v>
      </c>
      <c r="C29" s="5">
        <v>58</v>
      </c>
      <c r="D29" s="5">
        <v>87</v>
      </c>
      <c r="E29" s="5">
        <v>103</v>
      </c>
      <c r="F29" s="5">
        <v>89</v>
      </c>
      <c r="G29" s="5">
        <v>66</v>
      </c>
      <c r="H29" s="5">
        <v>69</v>
      </c>
      <c r="I29" s="5">
        <v>80</v>
      </c>
      <c r="J29" s="5">
        <v>73</v>
      </c>
      <c r="K29" s="5">
        <v>91</v>
      </c>
      <c r="L29" s="5">
        <v>84</v>
      </c>
      <c r="M29" s="5">
        <v>93</v>
      </c>
      <c r="N29" s="5">
        <v>101</v>
      </c>
      <c r="O29" s="5">
        <v>123</v>
      </c>
      <c r="P29" s="5">
        <v>153</v>
      </c>
      <c r="Q29" s="5">
        <v>133</v>
      </c>
      <c r="R29" s="5">
        <v>66</v>
      </c>
      <c r="S29" s="5">
        <v>48</v>
      </c>
      <c r="T29" s="5">
        <v>48</v>
      </c>
      <c r="U29" s="5">
        <v>11</v>
      </c>
      <c r="V29" s="5">
        <v>3</v>
      </c>
      <c r="W29" s="31">
        <v>0</v>
      </c>
    </row>
    <row r="30" spans="1:23" x14ac:dyDescent="0.25">
      <c r="A30" s="25" t="s">
        <v>3</v>
      </c>
      <c r="B30" s="26">
        <v>26353</v>
      </c>
      <c r="C30" s="27">
        <v>1466</v>
      </c>
      <c r="D30" s="27">
        <v>1795</v>
      </c>
      <c r="E30" s="27">
        <v>1769</v>
      </c>
      <c r="F30" s="27">
        <v>1672</v>
      </c>
      <c r="G30" s="27">
        <v>1503</v>
      </c>
      <c r="H30" s="27">
        <v>1529</v>
      </c>
      <c r="I30" s="27">
        <v>1680</v>
      </c>
      <c r="J30" s="27">
        <v>1642</v>
      </c>
      <c r="K30" s="27">
        <v>1626</v>
      </c>
      <c r="L30" s="27">
        <v>1479</v>
      </c>
      <c r="M30" s="27">
        <v>1618</v>
      </c>
      <c r="N30" s="27">
        <v>1625</v>
      </c>
      <c r="O30" s="27">
        <v>1540</v>
      </c>
      <c r="P30" s="27">
        <v>1593</v>
      </c>
      <c r="Q30" s="27">
        <v>1684</v>
      </c>
      <c r="R30" s="27">
        <v>1023</v>
      </c>
      <c r="S30" s="27">
        <v>603</v>
      </c>
      <c r="T30" s="27">
        <v>360</v>
      </c>
      <c r="U30" s="27">
        <v>126</v>
      </c>
      <c r="V30" s="27">
        <v>19</v>
      </c>
      <c r="W30" s="28">
        <v>1</v>
      </c>
    </row>
    <row r="31" spans="1:23" x14ac:dyDescent="0.25">
      <c r="A31" s="4" t="s">
        <v>1</v>
      </c>
      <c r="B31" s="18">
        <v>2696</v>
      </c>
      <c r="C31" s="14">
        <v>155</v>
      </c>
      <c r="D31" s="14">
        <v>180</v>
      </c>
      <c r="E31" s="14">
        <v>153</v>
      </c>
      <c r="F31" s="14">
        <v>184</v>
      </c>
      <c r="G31" s="14">
        <v>136</v>
      </c>
      <c r="H31" s="14">
        <v>121</v>
      </c>
      <c r="I31" s="14">
        <v>170</v>
      </c>
      <c r="J31" s="14">
        <v>144</v>
      </c>
      <c r="K31" s="14">
        <v>156</v>
      </c>
      <c r="L31" s="14">
        <v>128</v>
      </c>
      <c r="M31" s="14">
        <v>170</v>
      </c>
      <c r="N31" s="14">
        <v>186</v>
      </c>
      <c r="O31" s="14">
        <v>200</v>
      </c>
      <c r="P31" s="14">
        <v>197</v>
      </c>
      <c r="Q31" s="14">
        <v>189</v>
      </c>
      <c r="R31" s="14">
        <v>97</v>
      </c>
      <c r="S31" s="14">
        <v>70</v>
      </c>
      <c r="T31" s="14">
        <v>43</v>
      </c>
      <c r="U31" s="14">
        <v>15</v>
      </c>
      <c r="V31" s="14">
        <v>2</v>
      </c>
      <c r="W31" s="40">
        <v>0</v>
      </c>
    </row>
    <row r="32" spans="1:23" x14ac:dyDescent="0.25">
      <c r="A32" s="22" t="s">
        <v>2</v>
      </c>
      <c r="B32" s="23">
        <v>23657</v>
      </c>
      <c r="C32" s="47">
        <v>1311</v>
      </c>
      <c r="D32" s="47">
        <v>1615</v>
      </c>
      <c r="E32" s="47">
        <v>1616</v>
      </c>
      <c r="F32" s="47">
        <v>1488</v>
      </c>
      <c r="G32" s="47">
        <v>1367</v>
      </c>
      <c r="H32" s="47">
        <v>1408</v>
      </c>
      <c r="I32" s="47">
        <v>1510</v>
      </c>
      <c r="J32" s="47">
        <v>1498</v>
      </c>
      <c r="K32" s="47">
        <v>1470</v>
      </c>
      <c r="L32" s="47">
        <v>1351</v>
      </c>
      <c r="M32" s="47">
        <v>1448</v>
      </c>
      <c r="N32" s="47">
        <v>1439</v>
      </c>
      <c r="O32" s="47">
        <v>1340</v>
      </c>
      <c r="P32" s="47">
        <v>1396</v>
      </c>
      <c r="Q32" s="47">
        <v>1495</v>
      </c>
      <c r="R32" s="47">
        <v>926</v>
      </c>
      <c r="S32" s="47">
        <v>533</v>
      </c>
      <c r="T32" s="47">
        <v>317</v>
      </c>
      <c r="U32" s="47">
        <v>111</v>
      </c>
      <c r="V32" s="47">
        <v>17</v>
      </c>
      <c r="W32" s="48">
        <v>1</v>
      </c>
    </row>
    <row r="33" spans="1:23" x14ac:dyDescent="0.25">
      <c r="A33" s="4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B34" s="19"/>
    </row>
    <row r="35" spans="1:23" ht="14.4" x14ac:dyDescent="0.3">
      <c r="A35" s="57"/>
      <c r="B35" s="21"/>
      <c r="C35" s="17" t="s">
        <v>32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58"/>
    </row>
    <row r="36" spans="1:23" x14ac:dyDescent="0.25">
      <c r="A36" s="59" t="s">
        <v>0</v>
      </c>
      <c r="B36" s="60" t="s">
        <v>33</v>
      </c>
      <c r="C36" s="61" t="s">
        <v>38</v>
      </c>
      <c r="D36" s="61" t="s">
        <v>27</v>
      </c>
      <c r="E36" s="61" t="s">
        <v>28</v>
      </c>
      <c r="F36" s="61" t="s">
        <v>29</v>
      </c>
      <c r="G36" s="61" t="s">
        <v>12</v>
      </c>
      <c r="H36" s="61" t="s">
        <v>13</v>
      </c>
      <c r="I36" s="61" t="s">
        <v>14</v>
      </c>
      <c r="J36" s="61" t="s">
        <v>15</v>
      </c>
      <c r="K36" s="61" t="s">
        <v>16</v>
      </c>
      <c r="L36" s="61" t="s">
        <v>17</v>
      </c>
      <c r="M36" s="61" t="s">
        <v>18</v>
      </c>
      <c r="N36" s="61" t="s">
        <v>19</v>
      </c>
      <c r="O36" s="61" t="s">
        <v>20</v>
      </c>
      <c r="P36" s="61" t="s">
        <v>21</v>
      </c>
      <c r="Q36" s="61" t="s">
        <v>22</v>
      </c>
      <c r="R36" s="61" t="s">
        <v>23</v>
      </c>
      <c r="S36" s="61" t="s">
        <v>24</v>
      </c>
      <c r="T36" s="61" t="s">
        <v>25</v>
      </c>
      <c r="U36" s="61" t="s">
        <v>26</v>
      </c>
      <c r="V36" s="61" t="s">
        <v>35</v>
      </c>
      <c r="W36" s="62" t="s">
        <v>36</v>
      </c>
    </row>
    <row r="37" spans="1:23" x14ac:dyDescent="0.25">
      <c r="A37" s="25" t="s">
        <v>11</v>
      </c>
      <c r="B37" s="26">
        <v>34088</v>
      </c>
      <c r="C37" s="27">
        <v>1798</v>
      </c>
      <c r="D37" s="27">
        <v>2208</v>
      </c>
      <c r="E37" s="27">
        <v>2199</v>
      </c>
      <c r="F37" s="27">
        <v>2082</v>
      </c>
      <c r="G37" s="27">
        <v>1486</v>
      </c>
      <c r="H37" s="27">
        <v>1721</v>
      </c>
      <c r="I37" s="27">
        <v>1905</v>
      </c>
      <c r="J37" s="27">
        <v>2014</v>
      </c>
      <c r="K37" s="27">
        <v>1927</v>
      </c>
      <c r="L37" s="27">
        <v>1779</v>
      </c>
      <c r="M37" s="27">
        <v>1884</v>
      </c>
      <c r="N37" s="27">
        <v>2108</v>
      </c>
      <c r="O37" s="27">
        <v>2174</v>
      </c>
      <c r="P37" s="27">
        <v>2313</v>
      </c>
      <c r="Q37" s="27">
        <v>2415</v>
      </c>
      <c r="R37" s="27">
        <v>1571</v>
      </c>
      <c r="S37" s="27">
        <v>1144</v>
      </c>
      <c r="T37" s="27">
        <v>833</v>
      </c>
      <c r="U37" s="27">
        <v>405</v>
      </c>
      <c r="V37" s="27">
        <v>111</v>
      </c>
      <c r="W37" s="28">
        <v>11</v>
      </c>
    </row>
    <row r="38" spans="1:23" x14ac:dyDescent="0.25">
      <c r="A38" s="25" t="s">
        <v>10</v>
      </c>
      <c r="B38" s="26">
        <v>7243</v>
      </c>
      <c r="C38" s="27">
        <v>372</v>
      </c>
      <c r="D38" s="27">
        <v>487</v>
      </c>
      <c r="E38" s="27">
        <v>503</v>
      </c>
      <c r="F38" s="27">
        <v>429</v>
      </c>
      <c r="G38" s="27">
        <v>218</v>
      </c>
      <c r="H38" s="27">
        <v>281</v>
      </c>
      <c r="I38" s="27">
        <v>323</v>
      </c>
      <c r="J38" s="27">
        <v>390</v>
      </c>
      <c r="K38" s="27">
        <v>370</v>
      </c>
      <c r="L38" s="27">
        <v>339</v>
      </c>
      <c r="M38" s="27">
        <v>376</v>
      </c>
      <c r="N38" s="27">
        <v>487</v>
      </c>
      <c r="O38" s="27">
        <v>573</v>
      </c>
      <c r="P38" s="27">
        <v>549</v>
      </c>
      <c r="Q38" s="27">
        <v>530</v>
      </c>
      <c r="R38" s="27">
        <v>376</v>
      </c>
      <c r="S38" s="27">
        <v>285</v>
      </c>
      <c r="T38" s="27">
        <v>221</v>
      </c>
      <c r="U38" s="27">
        <v>99</v>
      </c>
      <c r="V38" s="27">
        <v>33</v>
      </c>
      <c r="W38" s="28">
        <v>2</v>
      </c>
    </row>
    <row r="39" spans="1:23" x14ac:dyDescent="0.25">
      <c r="A39" s="4" t="s">
        <v>4</v>
      </c>
      <c r="B39" s="18">
        <v>533</v>
      </c>
      <c r="C39" s="5">
        <v>24</v>
      </c>
      <c r="D39" s="5">
        <v>28</v>
      </c>
      <c r="E39" s="5">
        <v>24</v>
      </c>
      <c r="F39" s="5">
        <v>26</v>
      </c>
      <c r="G39" s="5">
        <v>24</v>
      </c>
      <c r="H39" s="5">
        <v>13</v>
      </c>
      <c r="I39" s="5">
        <v>15</v>
      </c>
      <c r="J39" s="5">
        <v>21</v>
      </c>
      <c r="K39" s="5">
        <v>24</v>
      </c>
      <c r="L39" s="5">
        <v>26</v>
      </c>
      <c r="M39" s="5">
        <v>28</v>
      </c>
      <c r="N39" s="5">
        <v>33</v>
      </c>
      <c r="O39" s="5">
        <v>51</v>
      </c>
      <c r="P39" s="5">
        <v>48</v>
      </c>
      <c r="Q39" s="5">
        <v>40</v>
      </c>
      <c r="R39" s="5">
        <v>35</v>
      </c>
      <c r="S39" s="5">
        <v>31</v>
      </c>
      <c r="T39" s="5">
        <v>26</v>
      </c>
      <c r="U39" s="5">
        <v>10</v>
      </c>
      <c r="V39" s="5">
        <v>6</v>
      </c>
      <c r="W39" s="31">
        <v>0</v>
      </c>
    </row>
    <row r="40" spans="1:23" x14ac:dyDescent="0.25">
      <c r="A40" s="4" t="s">
        <v>5</v>
      </c>
      <c r="B40" s="18">
        <v>2102</v>
      </c>
      <c r="C40" s="5">
        <v>118</v>
      </c>
      <c r="D40" s="5">
        <v>155</v>
      </c>
      <c r="E40" s="5">
        <v>121</v>
      </c>
      <c r="F40" s="5">
        <v>104</v>
      </c>
      <c r="G40" s="5">
        <v>69</v>
      </c>
      <c r="H40" s="5">
        <v>99</v>
      </c>
      <c r="I40" s="5">
        <v>128</v>
      </c>
      <c r="J40" s="5">
        <v>142</v>
      </c>
      <c r="K40" s="5">
        <v>131</v>
      </c>
      <c r="L40" s="5">
        <v>100</v>
      </c>
      <c r="M40" s="5">
        <v>115</v>
      </c>
      <c r="N40" s="5">
        <v>129</v>
      </c>
      <c r="O40" s="5">
        <v>149</v>
      </c>
      <c r="P40" s="5">
        <v>149</v>
      </c>
      <c r="Q40" s="5">
        <v>140</v>
      </c>
      <c r="R40" s="5">
        <v>92</v>
      </c>
      <c r="S40" s="5">
        <v>72</v>
      </c>
      <c r="T40" s="5">
        <v>58</v>
      </c>
      <c r="U40" s="5">
        <v>24</v>
      </c>
      <c r="V40" s="5">
        <v>6</v>
      </c>
      <c r="W40" s="31">
        <v>1</v>
      </c>
    </row>
    <row r="41" spans="1:23" x14ac:dyDescent="0.25">
      <c r="A41" s="4" t="s">
        <v>6</v>
      </c>
      <c r="B41" s="18">
        <v>339</v>
      </c>
      <c r="C41" s="5">
        <v>16</v>
      </c>
      <c r="D41" s="5">
        <v>12</v>
      </c>
      <c r="E41" s="5">
        <v>18</v>
      </c>
      <c r="F41" s="5">
        <v>22</v>
      </c>
      <c r="G41" s="5">
        <v>8</v>
      </c>
      <c r="H41" s="5">
        <v>8</v>
      </c>
      <c r="I41" s="5">
        <v>8</v>
      </c>
      <c r="J41" s="5">
        <v>18</v>
      </c>
      <c r="K41" s="5">
        <v>14</v>
      </c>
      <c r="L41" s="5">
        <v>16</v>
      </c>
      <c r="M41" s="5">
        <v>14</v>
      </c>
      <c r="N41" s="5">
        <v>38</v>
      </c>
      <c r="O41" s="5">
        <v>42</v>
      </c>
      <c r="P41" s="5">
        <v>29</v>
      </c>
      <c r="Q41" s="5">
        <v>30</v>
      </c>
      <c r="R41" s="5">
        <v>13</v>
      </c>
      <c r="S41" s="5">
        <v>11</v>
      </c>
      <c r="T41" s="5">
        <v>10</v>
      </c>
      <c r="U41" s="5">
        <v>7</v>
      </c>
      <c r="V41" s="5">
        <v>5</v>
      </c>
      <c r="W41" s="31">
        <v>0</v>
      </c>
    </row>
    <row r="42" spans="1:23" x14ac:dyDescent="0.25">
      <c r="A42" s="4" t="s">
        <v>7</v>
      </c>
      <c r="B42" s="18">
        <v>1331</v>
      </c>
      <c r="C42" s="5">
        <v>98</v>
      </c>
      <c r="D42" s="5">
        <v>113</v>
      </c>
      <c r="E42" s="5">
        <v>130</v>
      </c>
      <c r="F42" s="5">
        <v>98</v>
      </c>
      <c r="G42" s="5">
        <v>40</v>
      </c>
      <c r="H42" s="5">
        <v>55</v>
      </c>
      <c r="I42" s="5">
        <v>61</v>
      </c>
      <c r="J42" s="5">
        <v>66</v>
      </c>
      <c r="K42" s="5">
        <v>55</v>
      </c>
      <c r="L42" s="5">
        <v>54</v>
      </c>
      <c r="M42" s="5">
        <v>46</v>
      </c>
      <c r="N42" s="5">
        <v>74</v>
      </c>
      <c r="O42" s="5">
        <v>95</v>
      </c>
      <c r="P42" s="5">
        <v>95</v>
      </c>
      <c r="Q42" s="5">
        <v>91</v>
      </c>
      <c r="R42" s="5">
        <v>61</v>
      </c>
      <c r="S42" s="5">
        <v>41</v>
      </c>
      <c r="T42" s="5">
        <v>34</v>
      </c>
      <c r="U42" s="5">
        <v>17</v>
      </c>
      <c r="V42" s="5">
        <v>6</v>
      </c>
      <c r="W42" s="31">
        <v>1</v>
      </c>
    </row>
    <row r="43" spans="1:23" x14ac:dyDescent="0.25">
      <c r="A43" s="4" t="s">
        <v>8</v>
      </c>
      <c r="B43" s="18">
        <v>1452</v>
      </c>
      <c r="C43" s="5">
        <v>63</v>
      </c>
      <c r="D43" s="5">
        <v>102</v>
      </c>
      <c r="E43" s="5">
        <v>106</v>
      </c>
      <c r="F43" s="5">
        <v>108</v>
      </c>
      <c r="G43" s="5">
        <v>35</v>
      </c>
      <c r="H43" s="5">
        <v>51</v>
      </c>
      <c r="I43" s="5">
        <v>62</v>
      </c>
      <c r="J43" s="5">
        <v>58</v>
      </c>
      <c r="K43" s="5">
        <v>69</v>
      </c>
      <c r="L43" s="5">
        <v>65</v>
      </c>
      <c r="M43" s="5">
        <v>95</v>
      </c>
      <c r="N43" s="5">
        <v>109</v>
      </c>
      <c r="O43" s="5">
        <v>123</v>
      </c>
      <c r="P43" s="5">
        <v>85</v>
      </c>
      <c r="Q43" s="5">
        <v>111</v>
      </c>
      <c r="R43" s="5">
        <v>90</v>
      </c>
      <c r="S43" s="5">
        <v>51</v>
      </c>
      <c r="T43" s="5">
        <v>42</v>
      </c>
      <c r="U43" s="5">
        <v>22</v>
      </c>
      <c r="V43" s="5">
        <v>5</v>
      </c>
      <c r="W43" s="31">
        <v>0</v>
      </c>
    </row>
    <row r="44" spans="1:23" x14ac:dyDescent="0.25">
      <c r="A44" s="4" t="s">
        <v>9</v>
      </c>
      <c r="B44" s="18">
        <v>1486</v>
      </c>
      <c r="C44" s="5">
        <v>53</v>
      </c>
      <c r="D44" s="5">
        <v>77</v>
      </c>
      <c r="E44" s="5">
        <v>104</v>
      </c>
      <c r="F44" s="5">
        <v>71</v>
      </c>
      <c r="G44" s="5">
        <v>42</v>
      </c>
      <c r="H44" s="5">
        <v>55</v>
      </c>
      <c r="I44" s="5">
        <v>49</v>
      </c>
      <c r="J44" s="5">
        <v>85</v>
      </c>
      <c r="K44" s="5">
        <v>77</v>
      </c>
      <c r="L44" s="5">
        <v>78</v>
      </c>
      <c r="M44" s="5">
        <v>78</v>
      </c>
      <c r="N44" s="5">
        <v>104</v>
      </c>
      <c r="O44" s="5">
        <v>113</v>
      </c>
      <c r="P44" s="5">
        <v>143</v>
      </c>
      <c r="Q44" s="5">
        <v>118</v>
      </c>
      <c r="R44" s="5">
        <v>85</v>
      </c>
      <c r="S44" s="5">
        <v>79</v>
      </c>
      <c r="T44" s="5">
        <v>51</v>
      </c>
      <c r="U44" s="5">
        <v>19</v>
      </c>
      <c r="V44" s="5">
        <v>5</v>
      </c>
      <c r="W44" s="31">
        <v>0</v>
      </c>
    </row>
    <row r="45" spans="1:23" x14ac:dyDescent="0.25">
      <c r="A45" s="25" t="s">
        <v>3</v>
      </c>
      <c r="B45" s="26">
        <v>26845</v>
      </c>
      <c r="C45" s="27">
        <v>1426</v>
      </c>
      <c r="D45" s="27">
        <v>1721</v>
      </c>
      <c r="E45" s="27">
        <v>1696</v>
      </c>
      <c r="F45" s="27">
        <v>1653</v>
      </c>
      <c r="G45" s="27">
        <v>1268</v>
      </c>
      <c r="H45" s="27">
        <v>1440</v>
      </c>
      <c r="I45" s="27">
        <v>1582</v>
      </c>
      <c r="J45" s="27">
        <v>1624</v>
      </c>
      <c r="K45" s="27">
        <v>1557</v>
      </c>
      <c r="L45" s="27">
        <v>1440</v>
      </c>
      <c r="M45" s="27">
        <v>1508</v>
      </c>
      <c r="N45" s="27">
        <v>1621</v>
      </c>
      <c r="O45" s="27">
        <v>1601</v>
      </c>
      <c r="P45" s="27">
        <v>1764</v>
      </c>
      <c r="Q45" s="27">
        <v>1885</v>
      </c>
      <c r="R45" s="27">
        <v>1195</v>
      </c>
      <c r="S45" s="27">
        <v>859</v>
      </c>
      <c r="T45" s="27">
        <v>612</v>
      </c>
      <c r="U45" s="27">
        <v>306</v>
      </c>
      <c r="V45" s="27">
        <v>78</v>
      </c>
      <c r="W45" s="28">
        <v>9</v>
      </c>
    </row>
    <row r="46" spans="1:23" x14ac:dyDescent="0.25">
      <c r="A46" s="15" t="s">
        <v>1</v>
      </c>
      <c r="B46" s="39">
        <v>2730</v>
      </c>
      <c r="C46" s="14">
        <v>139</v>
      </c>
      <c r="D46" s="43">
        <v>180</v>
      </c>
      <c r="E46" s="43">
        <v>177</v>
      </c>
      <c r="F46" s="44">
        <v>182</v>
      </c>
      <c r="G46" s="45">
        <v>100</v>
      </c>
      <c r="H46" s="45">
        <v>121</v>
      </c>
      <c r="I46" s="45">
        <v>146</v>
      </c>
      <c r="J46" s="45">
        <v>141</v>
      </c>
      <c r="K46" s="45">
        <v>122</v>
      </c>
      <c r="L46" s="45">
        <v>164</v>
      </c>
      <c r="M46" s="45">
        <v>149</v>
      </c>
      <c r="N46" s="45">
        <v>199</v>
      </c>
      <c r="O46" s="45">
        <v>200</v>
      </c>
      <c r="P46" s="45">
        <v>195</v>
      </c>
      <c r="Q46" s="45">
        <v>194</v>
      </c>
      <c r="R46" s="45">
        <v>123</v>
      </c>
      <c r="S46" s="45">
        <v>74</v>
      </c>
      <c r="T46" s="45">
        <v>75</v>
      </c>
      <c r="U46" s="45">
        <v>37</v>
      </c>
      <c r="V46" s="45">
        <v>10</v>
      </c>
      <c r="W46" s="46">
        <v>2</v>
      </c>
    </row>
    <row r="47" spans="1:23" x14ac:dyDescent="0.25">
      <c r="A47" s="22" t="s">
        <v>2</v>
      </c>
      <c r="B47" s="23">
        <v>24115</v>
      </c>
      <c r="C47" s="24">
        <v>1287</v>
      </c>
      <c r="D47" s="24">
        <v>1541</v>
      </c>
      <c r="E47" s="24">
        <v>1519</v>
      </c>
      <c r="F47" s="24">
        <v>1471</v>
      </c>
      <c r="G47" s="24">
        <v>1168</v>
      </c>
      <c r="H47" s="24">
        <v>1319</v>
      </c>
      <c r="I47" s="24">
        <v>1436</v>
      </c>
      <c r="J47" s="24">
        <v>1483</v>
      </c>
      <c r="K47" s="24">
        <v>1435</v>
      </c>
      <c r="L47" s="24">
        <v>1276</v>
      </c>
      <c r="M47" s="24">
        <v>1359</v>
      </c>
      <c r="N47" s="24">
        <v>1422</v>
      </c>
      <c r="O47" s="24">
        <v>1401</v>
      </c>
      <c r="P47" s="24">
        <v>1569</v>
      </c>
      <c r="Q47" s="24">
        <v>1691</v>
      </c>
      <c r="R47" s="24">
        <v>1072</v>
      </c>
      <c r="S47" s="24">
        <v>785</v>
      </c>
      <c r="T47" s="24">
        <v>537</v>
      </c>
      <c r="U47" s="24">
        <v>269</v>
      </c>
      <c r="V47" s="24">
        <v>68</v>
      </c>
      <c r="W47" s="32">
        <v>7</v>
      </c>
    </row>
    <row r="48" spans="1:23" x14ac:dyDescent="0.25">
      <c r="A48" s="4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</sheetData>
  <phoneticPr fontId="4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B7" sqref="B7"/>
    </sheetView>
  </sheetViews>
  <sheetFormatPr defaultRowHeight="13.2" x14ac:dyDescent="0.25"/>
  <cols>
    <col min="1" max="1" width="25.6640625" customWidth="1"/>
    <col min="2" max="3" width="6.109375" customWidth="1"/>
    <col min="4" max="21" width="5.5546875" customWidth="1"/>
    <col min="22" max="22" width="5" customWidth="1"/>
  </cols>
  <sheetData>
    <row r="1" spans="1:23" ht="15.6" x14ac:dyDescent="0.3">
      <c r="A1" s="1"/>
    </row>
    <row r="2" spans="1:23" ht="15.6" x14ac:dyDescent="0.3">
      <c r="A2" s="1"/>
    </row>
    <row r="3" spans="1:23" ht="15.6" x14ac:dyDescent="0.3">
      <c r="A3" s="6"/>
      <c r="B3" s="7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 x14ac:dyDescent="0.25">
      <c r="A4" s="2" t="s">
        <v>0</v>
      </c>
      <c r="B4" s="69" t="s">
        <v>38</v>
      </c>
      <c r="C4" s="70" t="s">
        <v>27</v>
      </c>
      <c r="D4" s="11" t="s">
        <v>28</v>
      </c>
      <c r="E4" s="12" t="s">
        <v>29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65" t="s">
        <v>26</v>
      </c>
      <c r="U4" s="65" t="s">
        <v>35</v>
      </c>
      <c r="V4" s="67" t="s">
        <v>37</v>
      </c>
    </row>
    <row r="5" spans="1:23" x14ac:dyDescent="0.25">
      <c r="A5" s="9" t="s">
        <v>11</v>
      </c>
      <c r="B5" s="7">
        <f t="shared" ref="B5:S5" si="0">SUM(B13,B6)</f>
        <v>3628</v>
      </c>
      <c r="C5" s="7">
        <f t="shared" si="0"/>
        <v>4501</v>
      </c>
      <c r="D5" s="7">
        <f t="shared" si="0"/>
        <v>4506</v>
      </c>
      <c r="E5" s="7">
        <f t="shared" si="0"/>
        <v>4233</v>
      </c>
      <c r="F5" s="7">
        <f t="shared" si="0"/>
        <v>3279</v>
      </c>
      <c r="G5" s="7">
        <f t="shared" si="0"/>
        <v>3563</v>
      </c>
      <c r="H5" s="7">
        <f t="shared" si="0"/>
        <v>3963</v>
      </c>
      <c r="I5" s="7">
        <f t="shared" si="0"/>
        <v>4082</v>
      </c>
      <c r="J5" s="7">
        <f t="shared" si="0"/>
        <v>3988</v>
      </c>
      <c r="K5" s="7">
        <f t="shared" si="0"/>
        <v>3629</v>
      </c>
      <c r="L5" s="7">
        <f t="shared" si="0"/>
        <v>3964</v>
      </c>
      <c r="M5" s="7">
        <f t="shared" si="0"/>
        <v>4212</v>
      </c>
      <c r="N5" s="7">
        <f t="shared" si="0"/>
        <v>4246</v>
      </c>
      <c r="O5" s="7">
        <f t="shared" si="0"/>
        <v>4504</v>
      </c>
      <c r="P5" s="7">
        <f t="shared" si="0"/>
        <v>4687</v>
      </c>
      <c r="Q5" s="7">
        <f t="shared" si="0"/>
        <v>2942</v>
      </c>
      <c r="R5" s="7">
        <f t="shared" si="0"/>
        <v>1979</v>
      </c>
      <c r="S5" s="7">
        <f t="shared" si="0"/>
        <v>1349</v>
      </c>
      <c r="T5" s="7">
        <f>SUM(T13,T6)</f>
        <v>580</v>
      </c>
      <c r="U5" s="7">
        <f>SUM(U13,U6)</f>
        <v>141</v>
      </c>
      <c r="V5" s="7">
        <f>SUM(V13,V6)</f>
        <v>12</v>
      </c>
      <c r="W5" s="73"/>
    </row>
    <row r="6" spans="1:23" x14ac:dyDescent="0.25">
      <c r="A6" s="9" t="s">
        <v>10</v>
      </c>
      <c r="B6" s="7">
        <f t="shared" ref="B6:S6" si="1">SUM(B7:B12)</f>
        <v>736</v>
      </c>
      <c r="C6" s="7">
        <f t="shared" si="1"/>
        <v>985</v>
      </c>
      <c r="D6" s="7">
        <f t="shared" si="1"/>
        <v>1041</v>
      </c>
      <c r="E6" s="7">
        <f t="shared" si="1"/>
        <v>908</v>
      </c>
      <c r="F6" s="7">
        <f t="shared" si="1"/>
        <v>508</v>
      </c>
      <c r="G6" s="7">
        <f t="shared" si="1"/>
        <v>594</v>
      </c>
      <c r="H6" s="7">
        <f t="shared" si="1"/>
        <v>701</v>
      </c>
      <c r="I6" s="7">
        <f t="shared" si="1"/>
        <v>816</v>
      </c>
      <c r="J6" s="7">
        <f t="shared" si="1"/>
        <v>805</v>
      </c>
      <c r="K6" s="7">
        <f t="shared" si="1"/>
        <v>710</v>
      </c>
      <c r="L6" s="7">
        <f t="shared" si="1"/>
        <v>838</v>
      </c>
      <c r="M6" s="7">
        <f t="shared" si="1"/>
        <v>966</v>
      </c>
      <c r="N6" s="7">
        <f t="shared" si="1"/>
        <v>1105</v>
      </c>
      <c r="O6" s="7">
        <f t="shared" si="1"/>
        <v>1147</v>
      </c>
      <c r="P6" s="7">
        <f t="shared" si="1"/>
        <v>1118</v>
      </c>
      <c r="Q6" s="7">
        <f t="shared" si="1"/>
        <v>724</v>
      </c>
      <c r="R6" s="7">
        <f t="shared" si="1"/>
        <v>517</v>
      </c>
      <c r="S6" s="7">
        <f t="shared" si="1"/>
        <v>377</v>
      </c>
      <c r="T6" s="7">
        <f>SUM(T7:T12)</f>
        <v>148</v>
      </c>
      <c r="U6" s="7">
        <f>SUM(U7:U12)</f>
        <v>44</v>
      </c>
      <c r="V6" s="7">
        <f>SUM(V7:V12)</f>
        <v>2</v>
      </c>
      <c r="W6" s="73"/>
    </row>
    <row r="7" spans="1:23" x14ac:dyDescent="0.25">
      <c r="A7" s="4" t="s">
        <v>4</v>
      </c>
      <c r="B7" s="5">
        <f>Ikäryhmät!C9</f>
        <v>39</v>
      </c>
      <c r="C7" s="5">
        <f>Ikäryhmät!D9</f>
        <v>52</v>
      </c>
      <c r="D7" s="5">
        <f>Ikäryhmät!E9</f>
        <v>56</v>
      </c>
      <c r="E7" s="5">
        <f>Ikäryhmät!F9</f>
        <v>53</v>
      </c>
      <c r="F7" s="5">
        <f>Ikäryhmät!G9</f>
        <v>45</v>
      </c>
      <c r="G7" s="5">
        <f>Ikäryhmät!H9</f>
        <v>43</v>
      </c>
      <c r="H7" s="5">
        <f>Ikäryhmät!I9</f>
        <v>36</v>
      </c>
      <c r="I7" s="5">
        <f>Ikäryhmät!J9</f>
        <v>49</v>
      </c>
      <c r="J7" s="5">
        <f>Ikäryhmät!K9</f>
        <v>52</v>
      </c>
      <c r="K7" s="5">
        <f>Ikäryhmät!L9</f>
        <v>64</v>
      </c>
      <c r="L7" s="5">
        <f>Ikäryhmät!M9</f>
        <v>68</v>
      </c>
      <c r="M7" s="5">
        <f>Ikäryhmät!N9</f>
        <v>74</v>
      </c>
      <c r="N7" s="5">
        <f>Ikäryhmät!O9</f>
        <v>90</v>
      </c>
      <c r="O7" s="5">
        <f>Ikäryhmät!P9</f>
        <v>99</v>
      </c>
      <c r="P7" s="5">
        <f>Ikäryhmät!Q9</f>
        <v>97</v>
      </c>
      <c r="Q7" s="5">
        <f>Ikäryhmät!R9</f>
        <v>66</v>
      </c>
      <c r="R7" s="5">
        <f>Ikäryhmät!S9</f>
        <v>60</v>
      </c>
      <c r="S7" s="5">
        <f>Ikäryhmät!T9</f>
        <v>39</v>
      </c>
      <c r="T7" s="5">
        <f>Ikäryhmät!U9</f>
        <v>13</v>
      </c>
      <c r="U7" s="5">
        <f>Ikäryhmät!V9</f>
        <v>8</v>
      </c>
      <c r="V7" s="5">
        <f>Ikäryhmät!W9</f>
        <v>0</v>
      </c>
      <c r="W7" s="73"/>
    </row>
    <row r="8" spans="1:23" x14ac:dyDescent="0.25">
      <c r="A8" s="4" t="s">
        <v>5</v>
      </c>
      <c r="B8" s="5">
        <f>Ikäryhmät!C10</f>
        <v>220</v>
      </c>
      <c r="C8" s="5">
        <f>Ikäryhmät!D10</f>
        <v>305</v>
      </c>
      <c r="D8" s="5">
        <f>Ikäryhmät!E10</f>
        <v>268</v>
      </c>
      <c r="E8" s="5">
        <f>Ikäryhmät!F10</f>
        <v>247</v>
      </c>
      <c r="F8" s="5">
        <f>Ikäryhmät!G10</f>
        <v>146</v>
      </c>
      <c r="G8" s="5">
        <f>Ikäryhmät!H10</f>
        <v>190</v>
      </c>
      <c r="H8" s="5">
        <f>Ikäryhmät!I10</f>
        <v>258</v>
      </c>
      <c r="I8" s="5">
        <f>Ikäryhmät!J10</f>
        <v>302</v>
      </c>
      <c r="J8" s="5">
        <f>Ikäryhmät!K10</f>
        <v>262</v>
      </c>
      <c r="K8" s="5">
        <f>Ikäryhmät!L10</f>
        <v>222</v>
      </c>
      <c r="L8" s="5">
        <f>Ikäryhmät!M10</f>
        <v>259</v>
      </c>
      <c r="M8" s="5">
        <f>Ikäryhmät!N10</f>
        <v>254</v>
      </c>
      <c r="N8" s="5">
        <f>Ikäryhmät!O10</f>
        <v>285</v>
      </c>
      <c r="O8" s="5">
        <f>Ikäryhmät!P10</f>
        <v>286</v>
      </c>
      <c r="P8" s="5">
        <f>Ikäryhmät!Q10</f>
        <v>265</v>
      </c>
      <c r="Q8" s="5">
        <f>Ikäryhmät!R10</f>
        <v>195</v>
      </c>
      <c r="R8" s="5">
        <f>Ikäryhmät!S10</f>
        <v>120</v>
      </c>
      <c r="S8" s="5">
        <f>Ikäryhmät!T10</f>
        <v>96</v>
      </c>
      <c r="T8" s="5">
        <f>Ikäryhmät!U10</f>
        <v>39</v>
      </c>
      <c r="U8" s="5">
        <f>Ikäryhmät!V10</f>
        <v>8</v>
      </c>
      <c r="V8" s="5">
        <f>Ikäryhmät!W10</f>
        <v>1</v>
      </c>
      <c r="W8" s="73"/>
    </row>
    <row r="9" spans="1:23" x14ac:dyDescent="0.25">
      <c r="A9" s="4" t="s">
        <v>6</v>
      </c>
      <c r="B9" s="5">
        <f>Ikäryhmät!C11</f>
        <v>38</v>
      </c>
      <c r="C9" s="5">
        <f>Ikäryhmät!D11</f>
        <v>34</v>
      </c>
      <c r="D9" s="5">
        <f>Ikäryhmät!E11</f>
        <v>37</v>
      </c>
      <c r="E9" s="5">
        <f>Ikäryhmät!F11</f>
        <v>38</v>
      </c>
      <c r="F9" s="5">
        <f>Ikäryhmät!G11</f>
        <v>20</v>
      </c>
      <c r="G9" s="5">
        <f>Ikäryhmät!H11</f>
        <v>26</v>
      </c>
      <c r="H9" s="5">
        <f>Ikäryhmät!I11</f>
        <v>21</v>
      </c>
      <c r="I9" s="5">
        <f>Ikäryhmät!J11</f>
        <v>32</v>
      </c>
      <c r="J9" s="5">
        <f>Ikäryhmät!K11</f>
        <v>27</v>
      </c>
      <c r="K9" s="5">
        <f>Ikäryhmät!L11</f>
        <v>37</v>
      </c>
      <c r="L9" s="5">
        <f>Ikäryhmät!M11</f>
        <v>31</v>
      </c>
      <c r="M9" s="5">
        <f>Ikäryhmät!N11</f>
        <v>74</v>
      </c>
      <c r="N9" s="5">
        <f>Ikäryhmät!O11</f>
        <v>81</v>
      </c>
      <c r="O9" s="5">
        <f>Ikäryhmät!P11</f>
        <v>67</v>
      </c>
      <c r="P9" s="5">
        <f>Ikäryhmät!Q11</f>
        <v>68</v>
      </c>
      <c r="Q9" s="5">
        <f>Ikäryhmät!R11</f>
        <v>32</v>
      </c>
      <c r="R9" s="5">
        <f>Ikäryhmät!S11</f>
        <v>25</v>
      </c>
      <c r="S9" s="5">
        <f>Ikäryhmät!T11</f>
        <v>18</v>
      </c>
      <c r="T9" s="5">
        <f>Ikäryhmät!U11</f>
        <v>11</v>
      </c>
      <c r="U9" s="5">
        <f>Ikäryhmät!V11</f>
        <v>5</v>
      </c>
      <c r="V9" s="5">
        <f>Ikäryhmät!W11</f>
        <v>0</v>
      </c>
      <c r="W9" s="73"/>
    </row>
    <row r="10" spans="1:23" x14ac:dyDescent="0.25">
      <c r="A10" s="4" t="s">
        <v>7</v>
      </c>
      <c r="B10" s="5">
        <f>Ikäryhmät!C12</f>
        <v>192</v>
      </c>
      <c r="C10" s="5">
        <f>Ikäryhmät!D12</f>
        <v>240</v>
      </c>
      <c r="D10" s="5">
        <f>Ikäryhmät!E12</f>
        <v>257</v>
      </c>
      <c r="E10" s="5">
        <f>Ikäryhmät!F12</f>
        <v>202</v>
      </c>
      <c r="F10" s="5">
        <f>Ikäryhmät!G12</f>
        <v>106</v>
      </c>
      <c r="G10" s="5">
        <f>Ikäryhmät!H12</f>
        <v>106</v>
      </c>
      <c r="H10" s="5">
        <f>Ikäryhmät!I12</f>
        <v>120</v>
      </c>
      <c r="I10" s="5">
        <f>Ikäryhmät!J12</f>
        <v>156</v>
      </c>
      <c r="J10" s="5">
        <f>Ikäryhmät!K12</f>
        <v>137</v>
      </c>
      <c r="K10" s="5">
        <f>Ikäryhmät!L12</f>
        <v>93</v>
      </c>
      <c r="L10" s="5">
        <f>Ikäryhmät!M12</f>
        <v>109</v>
      </c>
      <c r="M10" s="5">
        <f>Ikäryhmät!N12</f>
        <v>149</v>
      </c>
      <c r="N10" s="5">
        <f>Ikäryhmät!O12</f>
        <v>174</v>
      </c>
      <c r="O10" s="5">
        <f>Ikäryhmät!P12</f>
        <v>189</v>
      </c>
      <c r="P10" s="5">
        <f>Ikäryhmät!Q12</f>
        <v>201</v>
      </c>
      <c r="Q10" s="5">
        <f>Ikäryhmät!R12</f>
        <v>116</v>
      </c>
      <c r="R10" s="5">
        <f>Ikäryhmät!S12</f>
        <v>71</v>
      </c>
      <c r="S10" s="5">
        <f>Ikäryhmät!T12</f>
        <v>56</v>
      </c>
      <c r="T10" s="5">
        <f>Ikäryhmät!U12</f>
        <v>23</v>
      </c>
      <c r="U10" s="5">
        <f>Ikäryhmät!V12</f>
        <v>8</v>
      </c>
      <c r="V10" s="5">
        <f>Ikäryhmät!W12</f>
        <v>1</v>
      </c>
      <c r="W10" s="73"/>
    </row>
    <row r="11" spans="1:23" x14ac:dyDescent="0.25">
      <c r="A11" s="4" t="s">
        <v>8</v>
      </c>
      <c r="B11" s="5">
        <f>Ikäryhmät!C13</f>
        <v>136</v>
      </c>
      <c r="C11" s="5">
        <f>Ikäryhmät!D13</f>
        <v>190</v>
      </c>
      <c r="D11" s="5">
        <f>Ikäryhmät!E13</f>
        <v>216</v>
      </c>
      <c r="E11" s="5">
        <f>Ikäryhmät!F13</f>
        <v>208</v>
      </c>
      <c r="F11" s="5">
        <f>Ikäryhmät!G13</f>
        <v>83</v>
      </c>
      <c r="G11" s="5">
        <f>Ikäryhmät!H13</f>
        <v>105</v>
      </c>
      <c r="H11" s="5">
        <f>Ikäryhmät!I13</f>
        <v>137</v>
      </c>
      <c r="I11" s="5">
        <f>Ikäryhmät!J13</f>
        <v>119</v>
      </c>
      <c r="J11" s="5">
        <f>Ikäryhmät!K13</f>
        <v>159</v>
      </c>
      <c r="K11" s="5">
        <f>Ikäryhmät!L13</f>
        <v>132</v>
      </c>
      <c r="L11" s="5">
        <f>Ikäryhmät!M13</f>
        <v>200</v>
      </c>
      <c r="M11" s="5">
        <f>Ikäryhmät!N13</f>
        <v>210</v>
      </c>
      <c r="N11" s="5">
        <f>Ikäryhmät!O13</f>
        <v>239</v>
      </c>
      <c r="O11" s="5">
        <f>Ikäryhmät!P13</f>
        <v>210</v>
      </c>
      <c r="P11" s="5">
        <f>Ikäryhmät!Q13</f>
        <v>236</v>
      </c>
      <c r="Q11" s="5">
        <f>Ikäryhmät!R13</f>
        <v>164</v>
      </c>
      <c r="R11" s="5">
        <f>Ikäryhmät!S13</f>
        <v>114</v>
      </c>
      <c r="S11" s="5">
        <f>Ikäryhmät!T13</f>
        <v>69</v>
      </c>
      <c r="T11" s="5">
        <f>Ikäryhmät!U13</f>
        <v>32</v>
      </c>
      <c r="U11" s="5">
        <f>Ikäryhmät!V13</f>
        <v>7</v>
      </c>
      <c r="V11" s="5">
        <f>Ikäryhmät!W13</f>
        <v>0</v>
      </c>
      <c r="W11" s="73"/>
    </row>
    <row r="12" spans="1:23" x14ac:dyDescent="0.25">
      <c r="A12" s="4" t="s">
        <v>9</v>
      </c>
      <c r="B12" s="5">
        <f>Ikäryhmät!C14</f>
        <v>111</v>
      </c>
      <c r="C12" s="5">
        <f>Ikäryhmät!D14</f>
        <v>164</v>
      </c>
      <c r="D12" s="5">
        <f>Ikäryhmät!E14</f>
        <v>207</v>
      </c>
      <c r="E12" s="5">
        <f>Ikäryhmät!F14</f>
        <v>160</v>
      </c>
      <c r="F12" s="5">
        <f>Ikäryhmät!G14</f>
        <v>108</v>
      </c>
      <c r="G12" s="5">
        <f>Ikäryhmät!H14</f>
        <v>124</v>
      </c>
      <c r="H12" s="5">
        <f>Ikäryhmät!I14</f>
        <v>129</v>
      </c>
      <c r="I12" s="5">
        <f>Ikäryhmät!J14</f>
        <v>158</v>
      </c>
      <c r="J12" s="5">
        <f>Ikäryhmät!K14</f>
        <v>168</v>
      </c>
      <c r="K12" s="5">
        <f>Ikäryhmät!L14</f>
        <v>162</v>
      </c>
      <c r="L12" s="5">
        <f>Ikäryhmät!M14</f>
        <v>171</v>
      </c>
      <c r="M12" s="5">
        <f>Ikäryhmät!N14</f>
        <v>205</v>
      </c>
      <c r="N12" s="5">
        <f>Ikäryhmät!O14</f>
        <v>236</v>
      </c>
      <c r="O12" s="5">
        <f>Ikäryhmät!P14</f>
        <v>296</v>
      </c>
      <c r="P12" s="5">
        <f>Ikäryhmät!Q14</f>
        <v>251</v>
      </c>
      <c r="Q12" s="5">
        <f>Ikäryhmät!R14</f>
        <v>151</v>
      </c>
      <c r="R12" s="5">
        <f>Ikäryhmät!S14</f>
        <v>127</v>
      </c>
      <c r="S12" s="5">
        <f>Ikäryhmät!T14</f>
        <v>99</v>
      </c>
      <c r="T12" s="5">
        <f>Ikäryhmät!U14</f>
        <v>30</v>
      </c>
      <c r="U12" s="5">
        <f>Ikäryhmät!V14</f>
        <v>8</v>
      </c>
      <c r="V12" s="5">
        <f>Ikäryhmät!W14</f>
        <v>0</v>
      </c>
      <c r="W12" s="73"/>
    </row>
    <row r="13" spans="1:23" x14ac:dyDescent="0.25">
      <c r="A13" s="9" t="s">
        <v>3</v>
      </c>
      <c r="B13" s="7">
        <f t="shared" ref="B13:S13" si="2">SUM(B14:B15)</f>
        <v>2892</v>
      </c>
      <c r="C13" s="7">
        <f t="shared" si="2"/>
        <v>3516</v>
      </c>
      <c r="D13" s="7">
        <f t="shared" si="2"/>
        <v>3465</v>
      </c>
      <c r="E13" s="7">
        <f t="shared" si="2"/>
        <v>3325</v>
      </c>
      <c r="F13" s="7">
        <f t="shared" si="2"/>
        <v>2771</v>
      </c>
      <c r="G13" s="7">
        <f t="shared" si="2"/>
        <v>2969</v>
      </c>
      <c r="H13" s="7">
        <f t="shared" si="2"/>
        <v>3262</v>
      </c>
      <c r="I13" s="7">
        <f t="shared" si="2"/>
        <v>3266</v>
      </c>
      <c r="J13" s="7">
        <f t="shared" si="2"/>
        <v>3183</v>
      </c>
      <c r="K13" s="7">
        <f t="shared" si="2"/>
        <v>2919</v>
      </c>
      <c r="L13" s="7">
        <f t="shared" si="2"/>
        <v>3126</v>
      </c>
      <c r="M13" s="7">
        <f t="shared" si="2"/>
        <v>3246</v>
      </c>
      <c r="N13" s="7">
        <f t="shared" si="2"/>
        <v>3141</v>
      </c>
      <c r="O13" s="7">
        <f t="shared" si="2"/>
        <v>3357</v>
      </c>
      <c r="P13" s="7">
        <f t="shared" si="2"/>
        <v>3569</v>
      </c>
      <c r="Q13" s="7">
        <f t="shared" si="2"/>
        <v>2218</v>
      </c>
      <c r="R13" s="7">
        <f t="shared" si="2"/>
        <v>1462</v>
      </c>
      <c r="S13" s="7">
        <f t="shared" si="2"/>
        <v>972</v>
      </c>
      <c r="T13" s="7">
        <f>SUM(T14:T15)</f>
        <v>432</v>
      </c>
      <c r="U13" s="7">
        <f>SUM(U14:U15)</f>
        <v>97</v>
      </c>
      <c r="V13" s="7">
        <f>SUM(V14:V15)</f>
        <v>10</v>
      </c>
      <c r="W13" s="73"/>
    </row>
    <row r="14" spans="1:23" x14ac:dyDescent="0.25">
      <c r="A14" s="4" t="s">
        <v>1</v>
      </c>
      <c r="B14" s="5">
        <f>Ikäryhmät!C16</f>
        <v>294</v>
      </c>
      <c r="C14" s="5">
        <f>Ikäryhmät!D16</f>
        <v>360</v>
      </c>
      <c r="D14" s="5">
        <f>Ikäryhmät!E16</f>
        <v>330</v>
      </c>
      <c r="E14" s="5">
        <f>Ikäryhmät!F16</f>
        <v>366</v>
      </c>
      <c r="F14" s="5">
        <f>Ikäryhmät!G16</f>
        <v>236</v>
      </c>
      <c r="G14" s="5">
        <f>Ikäryhmät!H16</f>
        <v>242</v>
      </c>
      <c r="H14" s="5">
        <f>Ikäryhmät!I16</f>
        <v>316</v>
      </c>
      <c r="I14" s="5">
        <f>Ikäryhmät!J16</f>
        <v>285</v>
      </c>
      <c r="J14" s="5">
        <f>Ikäryhmät!K16</f>
        <v>278</v>
      </c>
      <c r="K14" s="5">
        <f>Ikäryhmät!L16</f>
        <v>292</v>
      </c>
      <c r="L14" s="5">
        <f>Ikäryhmät!M16</f>
        <v>319</v>
      </c>
      <c r="M14" s="5">
        <f>Ikäryhmät!N16</f>
        <v>385</v>
      </c>
      <c r="N14" s="5">
        <f>Ikäryhmät!O16</f>
        <v>400</v>
      </c>
      <c r="O14" s="5">
        <f>Ikäryhmät!P16</f>
        <v>392</v>
      </c>
      <c r="P14" s="5">
        <f>Ikäryhmät!Q16</f>
        <v>383</v>
      </c>
      <c r="Q14" s="5">
        <f>Ikäryhmät!R16</f>
        <v>220</v>
      </c>
      <c r="R14" s="5">
        <f>Ikäryhmät!S16</f>
        <v>144</v>
      </c>
      <c r="S14" s="5">
        <f>Ikäryhmät!T16</f>
        <v>118</v>
      </c>
      <c r="T14" s="5">
        <f>Ikäryhmät!U16</f>
        <v>52</v>
      </c>
      <c r="U14" s="5">
        <f>Ikäryhmät!V16</f>
        <v>12</v>
      </c>
      <c r="V14" s="5">
        <f>Ikäryhmät!W16</f>
        <v>2</v>
      </c>
      <c r="W14" s="73"/>
    </row>
    <row r="15" spans="1:23" x14ac:dyDescent="0.25">
      <c r="A15" s="22" t="s">
        <v>2</v>
      </c>
      <c r="B15" s="24">
        <f>Ikäryhmät!C17</f>
        <v>2598</v>
      </c>
      <c r="C15" s="24">
        <f>Ikäryhmät!D17</f>
        <v>3156</v>
      </c>
      <c r="D15" s="24">
        <f>Ikäryhmät!E17</f>
        <v>3135</v>
      </c>
      <c r="E15" s="24">
        <f>Ikäryhmät!F17</f>
        <v>2959</v>
      </c>
      <c r="F15" s="24">
        <f>Ikäryhmät!G17</f>
        <v>2535</v>
      </c>
      <c r="G15" s="24">
        <f>Ikäryhmät!H17</f>
        <v>2727</v>
      </c>
      <c r="H15" s="24">
        <f>Ikäryhmät!I17</f>
        <v>2946</v>
      </c>
      <c r="I15" s="24">
        <f>Ikäryhmät!J17</f>
        <v>2981</v>
      </c>
      <c r="J15" s="24">
        <f>Ikäryhmät!K17</f>
        <v>2905</v>
      </c>
      <c r="K15" s="24">
        <f>Ikäryhmät!L17</f>
        <v>2627</v>
      </c>
      <c r="L15" s="24">
        <f>Ikäryhmät!M17</f>
        <v>2807</v>
      </c>
      <c r="M15" s="24">
        <f>Ikäryhmät!N17</f>
        <v>2861</v>
      </c>
      <c r="N15" s="24">
        <f>Ikäryhmät!O17</f>
        <v>2741</v>
      </c>
      <c r="O15" s="24">
        <f>Ikäryhmät!P17</f>
        <v>2965</v>
      </c>
      <c r="P15" s="24">
        <f>Ikäryhmät!Q17</f>
        <v>3186</v>
      </c>
      <c r="Q15" s="24">
        <f>Ikäryhmät!R17</f>
        <v>1998</v>
      </c>
      <c r="R15" s="24">
        <f>Ikäryhmät!S17</f>
        <v>1318</v>
      </c>
      <c r="S15" s="24">
        <f>Ikäryhmät!T17</f>
        <v>854</v>
      </c>
      <c r="T15" s="24">
        <f>Ikäryhmät!U17</f>
        <v>380</v>
      </c>
      <c r="U15" s="24">
        <f>Ikäryhmät!V17</f>
        <v>85</v>
      </c>
      <c r="V15" s="24">
        <f>Ikäryhmät!W17</f>
        <v>8</v>
      </c>
      <c r="W15" s="73"/>
    </row>
    <row r="16" spans="1:23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B19" t="s">
        <v>31</v>
      </c>
    </row>
    <row r="20" spans="1:22" ht="15.6" x14ac:dyDescent="0.3">
      <c r="A20" s="6" t="s">
        <v>0</v>
      </c>
      <c r="B20" s="71" t="s">
        <v>38</v>
      </c>
      <c r="C20" s="71" t="s">
        <v>27</v>
      </c>
      <c r="D20" s="8" t="s">
        <v>28</v>
      </c>
      <c r="E20" s="8" t="s">
        <v>29</v>
      </c>
      <c r="F20" s="8" t="s">
        <v>12</v>
      </c>
      <c r="G20" s="8" t="s">
        <v>13</v>
      </c>
      <c r="H20" s="8" t="s">
        <v>14</v>
      </c>
      <c r="I20" s="8" t="s">
        <v>15</v>
      </c>
      <c r="J20" s="8" t="s">
        <v>16</v>
      </c>
      <c r="K20" s="8" t="s">
        <v>17</v>
      </c>
      <c r="L20" s="8" t="s">
        <v>18</v>
      </c>
      <c r="M20" s="8" t="s">
        <v>19</v>
      </c>
      <c r="N20" s="8" t="s">
        <v>20</v>
      </c>
      <c r="O20" s="8" t="s">
        <v>21</v>
      </c>
      <c r="P20" s="8" t="s">
        <v>22</v>
      </c>
      <c r="Q20" s="8" t="s">
        <v>23</v>
      </c>
      <c r="R20" s="8" t="s">
        <v>24</v>
      </c>
      <c r="S20" s="8" t="s">
        <v>25</v>
      </c>
      <c r="T20" s="29" t="s">
        <v>26</v>
      </c>
      <c r="U20" s="29" t="s">
        <v>35</v>
      </c>
      <c r="V20" s="66" t="s">
        <v>37</v>
      </c>
    </row>
    <row r="21" spans="1:22" x14ac:dyDescent="0.25">
      <c r="A21" s="64" t="s">
        <v>11</v>
      </c>
      <c r="B21" s="65">
        <f t="shared" ref="B21:S21" si="3">SUM(B29,B22)</f>
        <v>-1830</v>
      </c>
      <c r="C21" s="65">
        <f t="shared" si="3"/>
        <v>-2293</v>
      </c>
      <c r="D21" s="65">
        <f t="shared" si="3"/>
        <v>-2307</v>
      </c>
      <c r="E21" s="65">
        <f t="shared" si="3"/>
        <v>-2151</v>
      </c>
      <c r="F21" s="65">
        <f t="shared" si="3"/>
        <v>-1793</v>
      </c>
      <c r="G21" s="65">
        <f t="shared" si="3"/>
        <v>-1842</v>
      </c>
      <c r="H21" s="65">
        <f t="shared" si="3"/>
        <v>-2058</v>
      </c>
      <c r="I21" s="65">
        <f t="shared" si="3"/>
        <v>-2068</v>
      </c>
      <c r="J21" s="65">
        <f t="shared" si="3"/>
        <v>-2061</v>
      </c>
      <c r="K21" s="65">
        <f t="shared" si="3"/>
        <v>-1850</v>
      </c>
      <c r="L21" s="65">
        <f t="shared" si="3"/>
        <v>-2080</v>
      </c>
      <c r="M21" s="65">
        <f t="shared" si="3"/>
        <v>-2104</v>
      </c>
      <c r="N21" s="65">
        <f t="shared" si="3"/>
        <v>-2072</v>
      </c>
      <c r="O21" s="65">
        <f t="shared" si="3"/>
        <v>-2191</v>
      </c>
      <c r="P21" s="65">
        <f t="shared" si="3"/>
        <v>-2272</v>
      </c>
      <c r="Q21" s="65">
        <f t="shared" si="3"/>
        <v>-1371</v>
      </c>
      <c r="R21" s="65">
        <f t="shared" si="3"/>
        <v>-835</v>
      </c>
      <c r="S21" s="65">
        <f t="shared" si="3"/>
        <v>-516</v>
      </c>
      <c r="T21" s="65">
        <f>SUM(T29,T22)</f>
        <v>-175</v>
      </c>
      <c r="U21" s="65">
        <f>SUM(U29,U22)</f>
        <v>-30</v>
      </c>
      <c r="V21" s="65">
        <f>SUM(V29,V22)</f>
        <v>-1</v>
      </c>
    </row>
    <row r="22" spans="1:22" x14ac:dyDescent="0.25">
      <c r="A22" s="9" t="s">
        <v>10</v>
      </c>
      <c r="B22" s="7">
        <f t="shared" ref="B22:S22" si="4">SUM(B23:B28)</f>
        <v>-364</v>
      </c>
      <c r="C22" s="7">
        <f t="shared" si="4"/>
        <v>-498</v>
      </c>
      <c r="D22" s="7">
        <f t="shared" si="4"/>
        <v>-538</v>
      </c>
      <c r="E22" s="7">
        <f t="shared" si="4"/>
        <v>-479</v>
      </c>
      <c r="F22" s="7">
        <f t="shared" si="4"/>
        <v>-290</v>
      </c>
      <c r="G22" s="7">
        <f t="shared" si="4"/>
        <v>-313</v>
      </c>
      <c r="H22" s="7">
        <f t="shared" si="4"/>
        <v>-378</v>
      </c>
      <c r="I22" s="7">
        <f t="shared" si="4"/>
        <v>-426</v>
      </c>
      <c r="J22" s="7">
        <f t="shared" si="4"/>
        <v>-435</v>
      </c>
      <c r="K22" s="7">
        <f t="shared" si="4"/>
        <v>-371</v>
      </c>
      <c r="L22" s="7">
        <f t="shared" si="4"/>
        <v>-462</v>
      </c>
      <c r="M22" s="7">
        <f t="shared" si="4"/>
        <v>-479</v>
      </c>
      <c r="N22" s="7">
        <f t="shared" si="4"/>
        <v>-532</v>
      </c>
      <c r="O22" s="7">
        <f t="shared" si="4"/>
        <v>-598</v>
      </c>
      <c r="P22" s="7">
        <f t="shared" si="4"/>
        <v>-588</v>
      </c>
      <c r="Q22" s="7">
        <f t="shared" si="4"/>
        <v>-348</v>
      </c>
      <c r="R22" s="7">
        <f t="shared" si="4"/>
        <v>-232</v>
      </c>
      <c r="S22" s="7">
        <f t="shared" si="4"/>
        <v>-156</v>
      </c>
      <c r="T22" s="7">
        <f>SUM(T23:T28)</f>
        <v>-49</v>
      </c>
      <c r="U22" s="7">
        <f>SUM(U23:U28)</f>
        <v>-11</v>
      </c>
      <c r="V22" s="7">
        <f>SUM(V23:V28)</f>
        <v>0</v>
      </c>
    </row>
    <row r="23" spans="1:22" x14ac:dyDescent="0.25">
      <c r="A23" s="4" t="s">
        <v>4</v>
      </c>
      <c r="B23" s="5">
        <f t="shared" ref="B23:S23" si="5">B39-B7</f>
        <v>-15</v>
      </c>
      <c r="C23" s="5">
        <f t="shared" si="5"/>
        <v>-24</v>
      </c>
      <c r="D23" s="5">
        <f t="shared" si="5"/>
        <v>-32</v>
      </c>
      <c r="E23" s="5">
        <f t="shared" si="5"/>
        <v>-27</v>
      </c>
      <c r="F23" s="5">
        <f t="shared" si="5"/>
        <v>-21</v>
      </c>
      <c r="G23" s="5">
        <f t="shared" si="5"/>
        <v>-30</v>
      </c>
      <c r="H23" s="5">
        <f t="shared" si="5"/>
        <v>-21</v>
      </c>
      <c r="I23" s="5">
        <f t="shared" si="5"/>
        <v>-28</v>
      </c>
      <c r="J23" s="5">
        <f t="shared" si="5"/>
        <v>-28</v>
      </c>
      <c r="K23" s="5">
        <f t="shared" si="5"/>
        <v>-38</v>
      </c>
      <c r="L23" s="5">
        <f t="shared" si="5"/>
        <v>-40</v>
      </c>
      <c r="M23" s="5">
        <f t="shared" si="5"/>
        <v>-41</v>
      </c>
      <c r="N23" s="5">
        <f t="shared" si="5"/>
        <v>-39</v>
      </c>
      <c r="O23" s="5">
        <f t="shared" si="5"/>
        <v>-51</v>
      </c>
      <c r="P23" s="5">
        <f t="shared" si="5"/>
        <v>-57</v>
      </c>
      <c r="Q23" s="5">
        <f t="shared" si="5"/>
        <v>-31</v>
      </c>
      <c r="R23" s="5">
        <f t="shared" si="5"/>
        <v>-29</v>
      </c>
      <c r="S23" s="5">
        <f t="shared" si="5"/>
        <v>-13</v>
      </c>
      <c r="T23" s="5">
        <f t="shared" ref="T23:V28" si="6">T39-T7</f>
        <v>-3</v>
      </c>
      <c r="U23" s="5">
        <f t="shared" si="6"/>
        <v>-2</v>
      </c>
      <c r="V23" s="5">
        <f t="shared" si="6"/>
        <v>0</v>
      </c>
    </row>
    <row r="24" spans="1:22" x14ac:dyDescent="0.25">
      <c r="A24" s="4" t="s">
        <v>5</v>
      </c>
      <c r="B24" s="5">
        <f t="shared" ref="B24:S24" si="7">B40-B8</f>
        <v>-102</v>
      </c>
      <c r="C24" s="5">
        <f t="shared" si="7"/>
        <v>-150</v>
      </c>
      <c r="D24" s="5">
        <f t="shared" si="7"/>
        <v>-147</v>
      </c>
      <c r="E24" s="5">
        <f t="shared" si="7"/>
        <v>-143</v>
      </c>
      <c r="F24" s="5">
        <f t="shared" si="7"/>
        <v>-77</v>
      </c>
      <c r="G24" s="5">
        <f t="shared" si="7"/>
        <v>-91</v>
      </c>
      <c r="H24" s="5">
        <f t="shared" si="7"/>
        <v>-130</v>
      </c>
      <c r="I24" s="5">
        <f t="shared" si="7"/>
        <v>-160</v>
      </c>
      <c r="J24" s="5">
        <f t="shared" si="7"/>
        <v>-131</v>
      </c>
      <c r="K24" s="5">
        <f t="shared" si="7"/>
        <v>-122</v>
      </c>
      <c r="L24" s="5">
        <f t="shared" si="7"/>
        <v>-144</v>
      </c>
      <c r="M24" s="5">
        <f t="shared" si="7"/>
        <v>-125</v>
      </c>
      <c r="N24" s="5">
        <f t="shared" si="7"/>
        <v>-136</v>
      </c>
      <c r="O24" s="5">
        <f t="shared" si="7"/>
        <v>-137</v>
      </c>
      <c r="P24" s="5">
        <f t="shared" si="7"/>
        <v>-125</v>
      </c>
      <c r="Q24" s="5">
        <f t="shared" si="7"/>
        <v>-103</v>
      </c>
      <c r="R24" s="5">
        <f t="shared" si="7"/>
        <v>-48</v>
      </c>
      <c r="S24" s="5">
        <f t="shared" si="7"/>
        <v>-38</v>
      </c>
      <c r="T24" s="5">
        <f t="shared" si="6"/>
        <v>-15</v>
      </c>
      <c r="U24" s="5">
        <f t="shared" si="6"/>
        <v>-2</v>
      </c>
      <c r="V24" s="5">
        <f t="shared" si="6"/>
        <v>0</v>
      </c>
    </row>
    <row r="25" spans="1:22" x14ac:dyDescent="0.25">
      <c r="A25" s="4" t="s">
        <v>6</v>
      </c>
      <c r="B25" s="5">
        <f t="shared" ref="B25:S25" si="8">B41-B9</f>
        <v>-22</v>
      </c>
      <c r="C25" s="5">
        <f t="shared" si="8"/>
        <v>-22</v>
      </c>
      <c r="D25" s="5">
        <f t="shared" si="8"/>
        <v>-19</v>
      </c>
      <c r="E25" s="5">
        <f t="shared" si="8"/>
        <v>-16</v>
      </c>
      <c r="F25" s="5">
        <f t="shared" si="8"/>
        <v>-12</v>
      </c>
      <c r="G25" s="5">
        <f t="shared" si="8"/>
        <v>-18</v>
      </c>
      <c r="H25" s="5">
        <f t="shared" si="8"/>
        <v>-13</v>
      </c>
      <c r="I25" s="5">
        <f t="shared" si="8"/>
        <v>-14</v>
      </c>
      <c r="J25" s="5">
        <f t="shared" si="8"/>
        <v>-13</v>
      </c>
      <c r="K25" s="5">
        <f t="shared" si="8"/>
        <v>-21</v>
      </c>
      <c r="L25" s="5">
        <f t="shared" si="8"/>
        <v>-17</v>
      </c>
      <c r="M25" s="5">
        <f t="shared" si="8"/>
        <v>-36</v>
      </c>
      <c r="N25" s="5">
        <f t="shared" si="8"/>
        <v>-39</v>
      </c>
      <c r="O25" s="5">
        <f t="shared" si="8"/>
        <v>-38</v>
      </c>
      <c r="P25" s="5">
        <f t="shared" si="8"/>
        <v>-38</v>
      </c>
      <c r="Q25" s="5">
        <f t="shared" si="8"/>
        <v>-19</v>
      </c>
      <c r="R25" s="5">
        <f t="shared" si="8"/>
        <v>-14</v>
      </c>
      <c r="S25" s="5">
        <f t="shared" si="8"/>
        <v>-8</v>
      </c>
      <c r="T25" s="5">
        <f t="shared" si="6"/>
        <v>-4</v>
      </c>
      <c r="U25" s="5">
        <f t="shared" si="6"/>
        <v>0</v>
      </c>
      <c r="V25" s="5">
        <f t="shared" si="6"/>
        <v>0</v>
      </c>
    </row>
    <row r="26" spans="1:22" x14ac:dyDescent="0.25">
      <c r="A26" s="4" t="s">
        <v>7</v>
      </c>
      <c r="B26" s="5">
        <f t="shared" ref="B26:S26" si="9">B42-B10</f>
        <v>-94</v>
      </c>
      <c r="C26" s="5">
        <f t="shared" si="9"/>
        <v>-127</v>
      </c>
      <c r="D26" s="5">
        <f t="shared" si="9"/>
        <v>-127</v>
      </c>
      <c r="E26" s="5">
        <f t="shared" si="9"/>
        <v>-104</v>
      </c>
      <c r="F26" s="5">
        <f t="shared" si="9"/>
        <v>-66</v>
      </c>
      <c r="G26" s="5">
        <f t="shared" si="9"/>
        <v>-51</v>
      </c>
      <c r="H26" s="5">
        <f t="shared" si="9"/>
        <v>-59</v>
      </c>
      <c r="I26" s="5">
        <f t="shared" si="9"/>
        <v>-90</v>
      </c>
      <c r="J26" s="5">
        <f t="shared" si="9"/>
        <v>-82</v>
      </c>
      <c r="K26" s="5">
        <f t="shared" si="9"/>
        <v>-39</v>
      </c>
      <c r="L26" s="5">
        <f t="shared" si="9"/>
        <v>-63</v>
      </c>
      <c r="M26" s="5">
        <f t="shared" si="9"/>
        <v>-75</v>
      </c>
      <c r="N26" s="5">
        <f t="shared" si="9"/>
        <v>-79</v>
      </c>
      <c r="O26" s="5">
        <f t="shared" si="9"/>
        <v>-94</v>
      </c>
      <c r="P26" s="5">
        <f t="shared" si="9"/>
        <v>-110</v>
      </c>
      <c r="Q26" s="5">
        <f t="shared" si="9"/>
        <v>-55</v>
      </c>
      <c r="R26" s="5">
        <f t="shared" si="9"/>
        <v>-30</v>
      </c>
      <c r="S26" s="5">
        <f t="shared" si="9"/>
        <v>-22</v>
      </c>
      <c r="T26" s="5">
        <f t="shared" si="6"/>
        <v>-6</v>
      </c>
      <c r="U26" s="5">
        <f t="shared" si="6"/>
        <v>-2</v>
      </c>
      <c r="V26" s="5">
        <f t="shared" si="6"/>
        <v>0</v>
      </c>
    </row>
    <row r="27" spans="1:22" x14ac:dyDescent="0.25">
      <c r="A27" s="4" t="s">
        <v>8</v>
      </c>
      <c r="B27" s="5">
        <f t="shared" ref="B27:S27" si="10">B43-B11</f>
        <v>-73</v>
      </c>
      <c r="C27" s="5">
        <f t="shared" si="10"/>
        <v>-88</v>
      </c>
      <c r="D27" s="5">
        <f t="shared" si="10"/>
        <v>-110</v>
      </c>
      <c r="E27" s="5">
        <f t="shared" si="10"/>
        <v>-100</v>
      </c>
      <c r="F27" s="5">
        <f t="shared" si="10"/>
        <v>-48</v>
      </c>
      <c r="G27" s="5">
        <f t="shared" si="10"/>
        <v>-54</v>
      </c>
      <c r="H27" s="5">
        <f t="shared" si="10"/>
        <v>-75</v>
      </c>
      <c r="I27" s="5">
        <f t="shared" si="10"/>
        <v>-61</v>
      </c>
      <c r="J27" s="5">
        <f t="shared" si="10"/>
        <v>-90</v>
      </c>
      <c r="K27" s="5">
        <f t="shared" si="10"/>
        <v>-67</v>
      </c>
      <c r="L27" s="5">
        <f t="shared" si="10"/>
        <v>-105</v>
      </c>
      <c r="M27" s="5">
        <f t="shared" si="10"/>
        <v>-101</v>
      </c>
      <c r="N27" s="5">
        <f t="shared" si="10"/>
        <v>-116</v>
      </c>
      <c r="O27" s="5">
        <f t="shared" si="10"/>
        <v>-125</v>
      </c>
      <c r="P27" s="5">
        <f t="shared" si="10"/>
        <v>-125</v>
      </c>
      <c r="Q27" s="5">
        <f t="shared" si="10"/>
        <v>-74</v>
      </c>
      <c r="R27" s="5">
        <f t="shared" si="10"/>
        <v>-63</v>
      </c>
      <c r="S27" s="5">
        <f t="shared" si="10"/>
        <v>-27</v>
      </c>
      <c r="T27" s="5">
        <f t="shared" si="6"/>
        <v>-10</v>
      </c>
      <c r="U27" s="5">
        <f t="shared" si="6"/>
        <v>-2</v>
      </c>
      <c r="V27" s="5">
        <f t="shared" si="6"/>
        <v>0</v>
      </c>
    </row>
    <row r="28" spans="1:22" x14ac:dyDescent="0.25">
      <c r="A28" s="4" t="s">
        <v>9</v>
      </c>
      <c r="B28" s="5">
        <f t="shared" ref="B28:S28" si="11">B44-B12</f>
        <v>-58</v>
      </c>
      <c r="C28" s="5">
        <f t="shared" si="11"/>
        <v>-87</v>
      </c>
      <c r="D28" s="5">
        <f t="shared" si="11"/>
        <v>-103</v>
      </c>
      <c r="E28" s="5">
        <f t="shared" si="11"/>
        <v>-89</v>
      </c>
      <c r="F28" s="5">
        <f t="shared" si="11"/>
        <v>-66</v>
      </c>
      <c r="G28" s="5">
        <f t="shared" si="11"/>
        <v>-69</v>
      </c>
      <c r="H28" s="5">
        <f t="shared" si="11"/>
        <v>-80</v>
      </c>
      <c r="I28" s="5">
        <f t="shared" si="11"/>
        <v>-73</v>
      </c>
      <c r="J28" s="5">
        <f t="shared" si="11"/>
        <v>-91</v>
      </c>
      <c r="K28" s="5">
        <f t="shared" si="11"/>
        <v>-84</v>
      </c>
      <c r="L28" s="5">
        <f t="shared" si="11"/>
        <v>-93</v>
      </c>
      <c r="M28" s="5">
        <f t="shared" si="11"/>
        <v>-101</v>
      </c>
      <c r="N28" s="5">
        <f t="shared" si="11"/>
        <v>-123</v>
      </c>
      <c r="O28" s="5">
        <f t="shared" si="11"/>
        <v>-153</v>
      </c>
      <c r="P28" s="5">
        <f t="shared" si="11"/>
        <v>-133</v>
      </c>
      <c r="Q28" s="5">
        <f t="shared" si="11"/>
        <v>-66</v>
      </c>
      <c r="R28" s="5">
        <f t="shared" si="11"/>
        <v>-48</v>
      </c>
      <c r="S28" s="5">
        <f t="shared" si="11"/>
        <v>-48</v>
      </c>
      <c r="T28" s="5">
        <f t="shared" si="6"/>
        <v>-11</v>
      </c>
      <c r="U28" s="5">
        <f t="shared" si="6"/>
        <v>-3</v>
      </c>
      <c r="V28" s="5">
        <f t="shared" si="6"/>
        <v>0</v>
      </c>
    </row>
    <row r="29" spans="1:22" x14ac:dyDescent="0.25">
      <c r="A29" s="9" t="s">
        <v>3</v>
      </c>
      <c r="B29" s="7">
        <f t="shared" ref="B29:S29" si="12">SUM(B30:B31)</f>
        <v>-1466</v>
      </c>
      <c r="C29" s="7">
        <f t="shared" si="12"/>
        <v>-1795</v>
      </c>
      <c r="D29" s="7">
        <f t="shared" si="12"/>
        <v>-1769</v>
      </c>
      <c r="E29" s="7">
        <f t="shared" si="12"/>
        <v>-1672</v>
      </c>
      <c r="F29" s="7">
        <f t="shared" si="12"/>
        <v>-1503</v>
      </c>
      <c r="G29" s="7">
        <f t="shared" si="12"/>
        <v>-1529</v>
      </c>
      <c r="H29" s="7">
        <f t="shared" si="12"/>
        <v>-1680</v>
      </c>
      <c r="I29" s="7">
        <f t="shared" si="12"/>
        <v>-1642</v>
      </c>
      <c r="J29" s="7">
        <f t="shared" si="12"/>
        <v>-1626</v>
      </c>
      <c r="K29" s="7">
        <f t="shared" si="12"/>
        <v>-1479</v>
      </c>
      <c r="L29" s="7">
        <f t="shared" si="12"/>
        <v>-1618</v>
      </c>
      <c r="M29" s="7">
        <f t="shared" si="12"/>
        <v>-1625</v>
      </c>
      <c r="N29" s="7">
        <f t="shared" si="12"/>
        <v>-1540</v>
      </c>
      <c r="O29" s="7">
        <f t="shared" si="12"/>
        <v>-1593</v>
      </c>
      <c r="P29" s="7">
        <f t="shared" si="12"/>
        <v>-1684</v>
      </c>
      <c r="Q29" s="7">
        <f t="shared" si="12"/>
        <v>-1023</v>
      </c>
      <c r="R29" s="7">
        <f t="shared" si="12"/>
        <v>-603</v>
      </c>
      <c r="S29" s="7">
        <f t="shared" si="12"/>
        <v>-360</v>
      </c>
      <c r="T29" s="7">
        <f>SUM(T30:T31)</f>
        <v>-126</v>
      </c>
      <c r="U29" s="7">
        <f>SUM(U30:U31)</f>
        <v>-19</v>
      </c>
      <c r="V29" s="7">
        <f>SUM(V30:V31)</f>
        <v>-1</v>
      </c>
    </row>
    <row r="30" spans="1:22" x14ac:dyDescent="0.25">
      <c r="A30" s="4" t="s">
        <v>1</v>
      </c>
      <c r="B30" s="14">
        <f t="shared" ref="B30:S30" si="13">B46-B14</f>
        <v>-155</v>
      </c>
      <c r="C30" s="14">
        <f t="shared" si="13"/>
        <v>-180</v>
      </c>
      <c r="D30" s="14">
        <f t="shared" si="13"/>
        <v>-153</v>
      </c>
      <c r="E30" s="14">
        <f t="shared" si="13"/>
        <v>-184</v>
      </c>
      <c r="F30" s="14">
        <f t="shared" si="13"/>
        <v>-136</v>
      </c>
      <c r="G30" s="14">
        <f t="shared" si="13"/>
        <v>-121</v>
      </c>
      <c r="H30" s="14">
        <f t="shared" si="13"/>
        <v>-170</v>
      </c>
      <c r="I30" s="14">
        <f t="shared" si="13"/>
        <v>-144</v>
      </c>
      <c r="J30" s="14">
        <f t="shared" si="13"/>
        <v>-156</v>
      </c>
      <c r="K30" s="14">
        <f t="shared" si="13"/>
        <v>-128</v>
      </c>
      <c r="L30" s="14">
        <f t="shared" si="13"/>
        <v>-170</v>
      </c>
      <c r="M30" s="14">
        <f t="shared" si="13"/>
        <v>-186</v>
      </c>
      <c r="N30" s="14">
        <f t="shared" si="13"/>
        <v>-200</v>
      </c>
      <c r="O30" s="14">
        <f t="shared" si="13"/>
        <v>-197</v>
      </c>
      <c r="P30" s="14">
        <f t="shared" si="13"/>
        <v>-189</v>
      </c>
      <c r="Q30" s="14">
        <f t="shared" si="13"/>
        <v>-97</v>
      </c>
      <c r="R30" s="14">
        <f t="shared" si="13"/>
        <v>-70</v>
      </c>
      <c r="S30" s="14">
        <f t="shared" si="13"/>
        <v>-43</v>
      </c>
      <c r="T30" s="14">
        <f t="shared" ref="T30:V31" si="14">T46-T14</f>
        <v>-15</v>
      </c>
      <c r="U30" s="14">
        <f t="shared" si="14"/>
        <v>-2</v>
      </c>
      <c r="V30" s="14">
        <f t="shared" si="14"/>
        <v>0</v>
      </c>
    </row>
    <row r="31" spans="1:22" x14ac:dyDescent="0.25">
      <c r="A31" s="4" t="s">
        <v>2</v>
      </c>
      <c r="B31" s="14">
        <f t="shared" ref="B31:S31" si="15">B47-B15</f>
        <v>-1311</v>
      </c>
      <c r="C31" s="14">
        <f t="shared" si="15"/>
        <v>-1615</v>
      </c>
      <c r="D31" s="14">
        <f t="shared" si="15"/>
        <v>-1616</v>
      </c>
      <c r="E31" s="14">
        <f t="shared" si="15"/>
        <v>-1488</v>
      </c>
      <c r="F31" s="14">
        <f t="shared" si="15"/>
        <v>-1367</v>
      </c>
      <c r="G31" s="14">
        <f t="shared" si="15"/>
        <v>-1408</v>
      </c>
      <c r="H31" s="14">
        <f t="shared" si="15"/>
        <v>-1510</v>
      </c>
      <c r="I31" s="14">
        <f t="shared" si="15"/>
        <v>-1498</v>
      </c>
      <c r="J31" s="14">
        <f t="shared" si="15"/>
        <v>-1470</v>
      </c>
      <c r="K31" s="14">
        <f t="shared" si="15"/>
        <v>-1351</v>
      </c>
      <c r="L31" s="14">
        <f t="shared" si="15"/>
        <v>-1448</v>
      </c>
      <c r="M31" s="14">
        <f t="shared" si="15"/>
        <v>-1439</v>
      </c>
      <c r="N31" s="14">
        <f t="shared" si="15"/>
        <v>-1340</v>
      </c>
      <c r="O31" s="14">
        <f t="shared" si="15"/>
        <v>-1396</v>
      </c>
      <c r="P31" s="14">
        <f t="shared" si="15"/>
        <v>-1495</v>
      </c>
      <c r="Q31" s="14">
        <f t="shared" si="15"/>
        <v>-926</v>
      </c>
      <c r="R31" s="14">
        <f t="shared" si="15"/>
        <v>-533</v>
      </c>
      <c r="S31" s="14">
        <f t="shared" si="15"/>
        <v>-317</v>
      </c>
      <c r="T31" s="14">
        <f t="shared" si="14"/>
        <v>-111</v>
      </c>
      <c r="U31" s="14">
        <f t="shared" si="14"/>
        <v>-17</v>
      </c>
      <c r="V31" s="14">
        <f t="shared" si="14"/>
        <v>-1</v>
      </c>
    </row>
    <row r="32" spans="1:22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5" spans="1:22" x14ac:dyDescent="0.25">
      <c r="B35" t="s">
        <v>32</v>
      </c>
    </row>
    <row r="36" spans="1:22" ht="15.6" x14ac:dyDescent="0.3">
      <c r="A36" s="6" t="s">
        <v>0</v>
      </c>
      <c r="B36" s="72" t="s">
        <v>38</v>
      </c>
      <c r="C36" s="71" t="s">
        <v>27</v>
      </c>
      <c r="D36" s="8" t="s">
        <v>28</v>
      </c>
      <c r="E36" s="8" t="s">
        <v>29</v>
      </c>
      <c r="F36" s="8" t="s">
        <v>12</v>
      </c>
      <c r="G36" s="8" t="s">
        <v>13</v>
      </c>
      <c r="H36" s="8" t="s">
        <v>14</v>
      </c>
      <c r="I36" s="8" t="s">
        <v>15</v>
      </c>
      <c r="J36" s="8" t="s">
        <v>16</v>
      </c>
      <c r="K36" s="8" t="s">
        <v>17</v>
      </c>
      <c r="L36" s="8" t="s">
        <v>18</v>
      </c>
      <c r="M36" s="8" t="s">
        <v>19</v>
      </c>
      <c r="N36" s="8" t="s">
        <v>20</v>
      </c>
      <c r="O36" s="8" t="s">
        <v>21</v>
      </c>
      <c r="P36" s="8" t="s">
        <v>22</v>
      </c>
      <c r="Q36" s="8" t="s">
        <v>23</v>
      </c>
      <c r="R36" s="8" t="s">
        <v>24</v>
      </c>
      <c r="S36" s="8" t="s">
        <v>25</v>
      </c>
      <c r="T36" s="29" t="s">
        <v>26</v>
      </c>
      <c r="U36" s="29" t="s">
        <v>35</v>
      </c>
      <c r="V36" s="66" t="s">
        <v>37</v>
      </c>
    </row>
    <row r="37" spans="1:22" x14ac:dyDescent="0.25">
      <c r="A37" s="9" t="s">
        <v>11</v>
      </c>
      <c r="B37" s="65">
        <f t="shared" ref="B37:S37" si="16">SUM(B38,B45)</f>
        <v>1798</v>
      </c>
      <c r="C37" s="65">
        <f t="shared" si="16"/>
        <v>2208</v>
      </c>
      <c r="D37" s="7">
        <f t="shared" si="16"/>
        <v>2199</v>
      </c>
      <c r="E37" s="7">
        <f t="shared" si="16"/>
        <v>2082</v>
      </c>
      <c r="F37" s="7">
        <f t="shared" si="16"/>
        <v>1486</v>
      </c>
      <c r="G37" s="7">
        <f t="shared" si="16"/>
        <v>1721</v>
      </c>
      <c r="H37" s="7">
        <f t="shared" si="16"/>
        <v>1905</v>
      </c>
      <c r="I37" s="7">
        <f t="shared" si="16"/>
        <v>2014</v>
      </c>
      <c r="J37" s="7">
        <f t="shared" si="16"/>
        <v>1927</v>
      </c>
      <c r="K37" s="7">
        <f t="shared" si="16"/>
        <v>1779</v>
      </c>
      <c r="L37" s="7">
        <f t="shared" si="16"/>
        <v>1884</v>
      </c>
      <c r="M37" s="7">
        <f t="shared" si="16"/>
        <v>2108</v>
      </c>
      <c r="N37" s="7">
        <f t="shared" si="16"/>
        <v>2174</v>
      </c>
      <c r="O37" s="7">
        <f t="shared" si="16"/>
        <v>2313</v>
      </c>
      <c r="P37" s="7">
        <f t="shared" si="16"/>
        <v>2415</v>
      </c>
      <c r="Q37" s="7">
        <f t="shared" si="16"/>
        <v>1571</v>
      </c>
      <c r="R37" s="7">
        <f t="shared" si="16"/>
        <v>1144</v>
      </c>
      <c r="S37" s="7">
        <f t="shared" si="16"/>
        <v>833</v>
      </c>
      <c r="T37" s="7">
        <f>SUM(T38,T45)</f>
        <v>405</v>
      </c>
      <c r="U37" s="7">
        <f>SUM(U38,U45)</f>
        <v>111</v>
      </c>
      <c r="V37" s="7">
        <f>SUM(V38,V45)</f>
        <v>11</v>
      </c>
    </row>
    <row r="38" spans="1:22" x14ac:dyDescent="0.25">
      <c r="A38" s="9" t="s">
        <v>10</v>
      </c>
      <c r="B38" s="7">
        <f t="shared" ref="B38:S38" si="17">SUM(B39:B44)</f>
        <v>372</v>
      </c>
      <c r="C38" s="7">
        <f t="shared" si="17"/>
        <v>487</v>
      </c>
      <c r="D38" s="7">
        <f t="shared" si="17"/>
        <v>503</v>
      </c>
      <c r="E38" s="7">
        <f t="shared" si="17"/>
        <v>429</v>
      </c>
      <c r="F38" s="7">
        <f t="shared" si="17"/>
        <v>218</v>
      </c>
      <c r="G38" s="7">
        <f t="shared" si="17"/>
        <v>281</v>
      </c>
      <c r="H38" s="7">
        <f t="shared" si="17"/>
        <v>323</v>
      </c>
      <c r="I38" s="7">
        <f t="shared" si="17"/>
        <v>390</v>
      </c>
      <c r="J38" s="7">
        <f t="shared" si="17"/>
        <v>370</v>
      </c>
      <c r="K38" s="7">
        <f t="shared" si="17"/>
        <v>339</v>
      </c>
      <c r="L38" s="7">
        <f t="shared" si="17"/>
        <v>376</v>
      </c>
      <c r="M38" s="7">
        <f t="shared" si="17"/>
        <v>487</v>
      </c>
      <c r="N38" s="7">
        <f t="shared" si="17"/>
        <v>573</v>
      </c>
      <c r="O38" s="7">
        <f t="shared" si="17"/>
        <v>549</v>
      </c>
      <c r="P38" s="7">
        <f t="shared" si="17"/>
        <v>530</v>
      </c>
      <c r="Q38" s="7">
        <f t="shared" si="17"/>
        <v>376</v>
      </c>
      <c r="R38" s="7">
        <f t="shared" si="17"/>
        <v>285</v>
      </c>
      <c r="S38" s="7">
        <f t="shared" si="17"/>
        <v>221</v>
      </c>
      <c r="T38" s="7">
        <f>SUM(T39:T44)</f>
        <v>99</v>
      </c>
      <c r="U38" s="7">
        <f>SUM(U39:U44)</f>
        <v>33</v>
      </c>
      <c r="V38" s="7">
        <f>SUM(V39:V44)</f>
        <v>2</v>
      </c>
    </row>
    <row r="39" spans="1:22" x14ac:dyDescent="0.25">
      <c r="A39" s="4" t="s">
        <v>4</v>
      </c>
      <c r="B39" s="5">
        <f>Ikäryhmät!C39</f>
        <v>24</v>
      </c>
      <c r="C39" s="5">
        <f>Ikäryhmät!D39</f>
        <v>28</v>
      </c>
      <c r="D39" s="5">
        <f>Ikäryhmät!E39</f>
        <v>24</v>
      </c>
      <c r="E39" s="5">
        <f>Ikäryhmät!F39</f>
        <v>26</v>
      </c>
      <c r="F39" s="5">
        <f>Ikäryhmät!G39</f>
        <v>24</v>
      </c>
      <c r="G39" s="5">
        <f>Ikäryhmät!H39</f>
        <v>13</v>
      </c>
      <c r="H39" s="5">
        <f>Ikäryhmät!I39</f>
        <v>15</v>
      </c>
      <c r="I39" s="5">
        <f>Ikäryhmät!J39</f>
        <v>21</v>
      </c>
      <c r="J39" s="5">
        <f>Ikäryhmät!K39</f>
        <v>24</v>
      </c>
      <c r="K39" s="5">
        <f>Ikäryhmät!L39</f>
        <v>26</v>
      </c>
      <c r="L39" s="5">
        <f>Ikäryhmät!M39</f>
        <v>28</v>
      </c>
      <c r="M39" s="5">
        <f>Ikäryhmät!N39</f>
        <v>33</v>
      </c>
      <c r="N39" s="5">
        <f>Ikäryhmät!O39</f>
        <v>51</v>
      </c>
      <c r="O39" s="5">
        <f>Ikäryhmät!P39</f>
        <v>48</v>
      </c>
      <c r="P39" s="5">
        <f>Ikäryhmät!Q39</f>
        <v>40</v>
      </c>
      <c r="Q39" s="5">
        <f>Ikäryhmät!R39</f>
        <v>35</v>
      </c>
      <c r="R39" s="5">
        <f>Ikäryhmät!S39</f>
        <v>31</v>
      </c>
      <c r="S39" s="5">
        <f>Ikäryhmät!T39</f>
        <v>26</v>
      </c>
      <c r="T39" s="5">
        <f>Ikäryhmät!U39</f>
        <v>10</v>
      </c>
      <c r="U39" s="5">
        <f>Ikäryhmät!V39</f>
        <v>6</v>
      </c>
      <c r="V39" s="5">
        <f>Ikäryhmät!W39</f>
        <v>0</v>
      </c>
    </row>
    <row r="40" spans="1:22" x14ac:dyDescent="0.25">
      <c r="A40" s="4" t="s">
        <v>5</v>
      </c>
      <c r="B40" s="5">
        <f>Ikäryhmät!C40</f>
        <v>118</v>
      </c>
      <c r="C40" s="5">
        <f>Ikäryhmät!D40</f>
        <v>155</v>
      </c>
      <c r="D40" s="5">
        <f>Ikäryhmät!E40</f>
        <v>121</v>
      </c>
      <c r="E40" s="5">
        <f>Ikäryhmät!F40</f>
        <v>104</v>
      </c>
      <c r="F40" s="5">
        <f>Ikäryhmät!G40</f>
        <v>69</v>
      </c>
      <c r="G40" s="5">
        <f>Ikäryhmät!H40</f>
        <v>99</v>
      </c>
      <c r="H40" s="5">
        <f>Ikäryhmät!I40</f>
        <v>128</v>
      </c>
      <c r="I40" s="5">
        <f>Ikäryhmät!J40</f>
        <v>142</v>
      </c>
      <c r="J40" s="5">
        <f>Ikäryhmät!K40</f>
        <v>131</v>
      </c>
      <c r="K40" s="5">
        <f>Ikäryhmät!L40</f>
        <v>100</v>
      </c>
      <c r="L40" s="5">
        <f>Ikäryhmät!M40</f>
        <v>115</v>
      </c>
      <c r="M40" s="5">
        <f>Ikäryhmät!N40</f>
        <v>129</v>
      </c>
      <c r="N40" s="5">
        <f>Ikäryhmät!O40</f>
        <v>149</v>
      </c>
      <c r="O40" s="5">
        <f>Ikäryhmät!P40</f>
        <v>149</v>
      </c>
      <c r="P40" s="5">
        <f>Ikäryhmät!Q40</f>
        <v>140</v>
      </c>
      <c r="Q40" s="5">
        <f>Ikäryhmät!R40</f>
        <v>92</v>
      </c>
      <c r="R40" s="5">
        <f>Ikäryhmät!S40</f>
        <v>72</v>
      </c>
      <c r="S40" s="5">
        <f>Ikäryhmät!T40</f>
        <v>58</v>
      </c>
      <c r="T40" s="5">
        <f>Ikäryhmät!U40</f>
        <v>24</v>
      </c>
      <c r="U40" s="5">
        <f>Ikäryhmät!V40</f>
        <v>6</v>
      </c>
      <c r="V40" s="5">
        <f>Ikäryhmät!W40</f>
        <v>1</v>
      </c>
    </row>
    <row r="41" spans="1:22" x14ac:dyDescent="0.25">
      <c r="A41" s="4" t="s">
        <v>6</v>
      </c>
      <c r="B41" s="5">
        <f>Ikäryhmät!C41</f>
        <v>16</v>
      </c>
      <c r="C41" s="5">
        <f>Ikäryhmät!D41</f>
        <v>12</v>
      </c>
      <c r="D41" s="5">
        <f>Ikäryhmät!E41</f>
        <v>18</v>
      </c>
      <c r="E41" s="5">
        <f>Ikäryhmät!F41</f>
        <v>22</v>
      </c>
      <c r="F41" s="5">
        <f>Ikäryhmät!G41</f>
        <v>8</v>
      </c>
      <c r="G41" s="5">
        <f>Ikäryhmät!H41</f>
        <v>8</v>
      </c>
      <c r="H41" s="5">
        <f>Ikäryhmät!I41</f>
        <v>8</v>
      </c>
      <c r="I41" s="5">
        <f>Ikäryhmät!J41</f>
        <v>18</v>
      </c>
      <c r="J41" s="5">
        <f>Ikäryhmät!K41</f>
        <v>14</v>
      </c>
      <c r="K41" s="5">
        <f>Ikäryhmät!L41</f>
        <v>16</v>
      </c>
      <c r="L41" s="5">
        <f>Ikäryhmät!M41</f>
        <v>14</v>
      </c>
      <c r="M41" s="5">
        <f>Ikäryhmät!N41</f>
        <v>38</v>
      </c>
      <c r="N41" s="5">
        <f>Ikäryhmät!O41</f>
        <v>42</v>
      </c>
      <c r="O41" s="5">
        <f>Ikäryhmät!P41</f>
        <v>29</v>
      </c>
      <c r="P41" s="5">
        <f>Ikäryhmät!Q41</f>
        <v>30</v>
      </c>
      <c r="Q41" s="5">
        <f>Ikäryhmät!R41</f>
        <v>13</v>
      </c>
      <c r="R41" s="5">
        <f>Ikäryhmät!S41</f>
        <v>11</v>
      </c>
      <c r="S41" s="5">
        <f>Ikäryhmät!T41</f>
        <v>10</v>
      </c>
      <c r="T41" s="5">
        <f>Ikäryhmät!U41</f>
        <v>7</v>
      </c>
      <c r="U41" s="5">
        <f>Ikäryhmät!V41</f>
        <v>5</v>
      </c>
      <c r="V41" s="5">
        <f>Ikäryhmät!W41</f>
        <v>0</v>
      </c>
    </row>
    <row r="42" spans="1:22" x14ac:dyDescent="0.25">
      <c r="A42" s="4" t="s">
        <v>7</v>
      </c>
      <c r="B42" s="5">
        <f>Ikäryhmät!C42</f>
        <v>98</v>
      </c>
      <c r="C42" s="5">
        <f>Ikäryhmät!D42</f>
        <v>113</v>
      </c>
      <c r="D42" s="5">
        <f>Ikäryhmät!E42</f>
        <v>130</v>
      </c>
      <c r="E42" s="5">
        <f>Ikäryhmät!F42</f>
        <v>98</v>
      </c>
      <c r="F42" s="5">
        <f>Ikäryhmät!G42</f>
        <v>40</v>
      </c>
      <c r="G42" s="5">
        <f>Ikäryhmät!H42</f>
        <v>55</v>
      </c>
      <c r="H42" s="5">
        <f>Ikäryhmät!I42</f>
        <v>61</v>
      </c>
      <c r="I42" s="5">
        <f>Ikäryhmät!J42</f>
        <v>66</v>
      </c>
      <c r="J42" s="5">
        <f>Ikäryhmät!K42</f>
        <v>55</v>
      </c>
      <c r="K42" s="5">
        <f>Ikäryhmät!L42</f>
        <v>54</v>
      </c>
      <c r="L42" s="5">
        <f>Ikäryhmät!M42</f>
        <v>46</v>
      </c>
      <c r="M42" s="5">
        <f>Ikäryhmät!N42</f>
        <v>74</v>
      </c>
      <c r="N42" s="5">
        <f>Ikäryhmät!O42</f>
        <v>95</v>
      </c>
      <c r="O42" s="5">
        <f>Ikäryhmät!P42</f>
        <v>95</v>
      </c>
      <c r="P42" s="5">
        <f>Ikäryhmät!Q42</f>
        <v>91</v>
      </c>
      <c r="Q42" s="5">
        <f>Ikäryhmät!R42</f>
        <v>61</v>
      </c>
      <c r="R42" s="5">
        <f>Ikäryhmät!S42</f>
        <v>41</v>
      </c>
      <c r="S42" s="5">
        <f>Ikäryhmät!T42</f>
        <v>34</v>
      </c>
      <c r="T42" s="5">
        <f>Ikäryhmät!U42</f>
        <v>17</v>
      </c>
      <c r="U42" s="5">
        <f>Ikäryhmät!V42</f>
        <v>6</v>
      </c>
      <c r="V42" s="5">
        <f>Ikäryhmät!W42</f>
        <v>1</v>
      </c>
    </row>
    <row r="43" spans="1:22" x14ac:dyDescent="0.25">
      <c r="A43" s="4" t="s">
        <v>8</v>
      </c>
      <c r="B43" s="5">
        <f>Ikäryhmät!C43</f>
        <v>63</v>
      </c>
      <c r="C43" s="5">
        <f>Ikäryhmät!D43</f>
        <v>102</v>
      </c>
      <c r="D43" s="5">
        <f>Ikäryhmät!E43</f>
        <v>106</v>
      </c>
      <c r="E43" s="5">
        <f>Ikäryhmät!F43</f>
        <v>108</v>
      </c>
      <c r="F43" s="5">
        <f>Ikäryhmät!G43</f>
        <v>35</v>
      </c>
      <c r="G43" s="5">
        <f>Ikäryhmät!H43</f>
        <v>51</v>
      </c>
      <c r="H43" s="5">
        <f>Ikäryhmät!I43</f>
        <v>62</v>
      </c>
      <c r="I43" s="5">
        <f>Ikäryhmät!J43</f>
        <v>58</v>
      </c>
      <c r="J43" s="5">
        <f>Ikäryhmät!K43</f>
        <v>69</v>
      </c>
      <c r="K43" s="5">
        <f>Ikäryhmät!L43</f>
        <v>65</v>
      </c>
      <c r="L43" s="5">
        <f>Ikäryhmät!M43</f>
        <v>95</v>
      </c>
      <c r="M43" s="5">
        <f>Ikäryhmät!N43</f>
        <v>109</v>
      </c>
      <c r="N43" s="5">
        <f>Ikäryhmät!O43</f>
        <v>123</v>
      </c>
      <c r="O43" s="5">
        <f>Ikäryhmät!P43</f>
        <v>85</v>
      </c>
      <c r="P43" s="5">
        <f>Ikäryhmät!Q43</f>
        <v>111</v>
      </c>
      <c r="Q43" s="5">
        <f>Ikäryhmät!R43</f>
        <v>90</v>
      </c>
      <c r="R43" s="5">
        <f>Ikäryhmät!S43</f>
        <v>51</v>
      </c>
      <c r="S43" s="5">
        <f>Ikäryhmät!T43</f>
        <v>42</v>
      </c>
      <c r="T43" s="5">
        <f>Ikäryhmät!U43</f>
        <v>22</v>
      </c>
      <c r="U43" s="5">
        <f>Ikäryhmät!V43</f>
        <v>5</v>
      </c>
      <c r="V43" s="5">
        <f>Ikäryhmät!W43</f>
        <v>0</v>
      </c>
    </row>
    <row r="44" spans="1:22" x14ac:dyDescent="0.25">
      <c r="A44" s="4" t="s">
        <v>9</v>
      </c>
      <c r="B44" s="5">
        <f>Ikäryhmät!C44</f>
        <v>53</v>
      </c>
      <c r="C44" s="5">
        <f>Ikäryhmät!D44</f>
        <v>77</v>
      </c>
      <c r="D44" s="5">
        <f>Ikäryhmät!E44</f>
        <v>104</v>
      </c>
      <c r="E44" s="5">
        <f>Ikäryhmät!F44</f>
        <v>71</v>
      </c>
      <c r="F44" s="5">
        <f>Ikäryhmät!G44</f>
        <v>42</v>
      </c>
      <c r="G44" s="5">
        <f>Ikäryhmät!H44</f>
        <v>55</v>
      </c>
      <c r="H44" s="5">
        <f>Ikäryhmät!I44</f>
        <v>49</v>
      </c>
      <c r="I44" s="5">
        <f>Ikäryhmät!J44</f>
        <v>85</v>
      </c>
      <c r="J44" s="5">
        <f>Ikäryhmät!K44</f>
        <v>77</v>
      </c>
      <c r="K44" s="5">
        <f>Ikäryhmät!L44</f>
        <v>78</v>
      </c>
      <c r="L44" s="5">
        <f>Ikäryhmät!M44</f>
        <v>78</v>
      </c>
      <c r="M44" s="5">
        <f>Ikäryhmät!N44</f>
        <v>104</v>
      </c>
      <c r="N44" s="5">
        <f>Ikäryhmät!O44</f>
        <v>113</v>
      </c>
      <c r="O44" s="5">
        <f>Ikäryhmät!P44</f>
        <v>143</v>
      </c>
      <c r="P44" s="5">
        <f>Ikäryhmät!Q44</f>
        <v>118</v>
      </c>
      <c r="Q44" s="5">
        <f>Ikäryhmät!R44</f>
        <v>85</v>
      </c>
      <c r="R44" s="5">
        <f>Ikäryhmät!S44</f>
        <v>79</v>
      </c>
      <c r="S44" s="5">
        <f>Ikäryhmät!T44</f>
        <v>51</v>
      </c>
      <c r="T44" s="5">
        <f>Ikäryhmät!U44</f>
        <v>19</v>
      </c>
      <c r="U44" s="5">
        <f>Ikäryhmät!V44</f>
        <v>5</v>
      </c>
      <c r="V44" s="5">
        <f>Ikäryhmät!W44</f>
        <v>0</v>
      </c>
    </row>
    <row r="45" spans="1:22" x14ac:dyDescent="0.25">
      <c r="A45" s="9" t="s">
        <v>3</v>
      </c>
      <c r="B45" s="7">
        <f t="shared" ref="B45:S45" si="18">SUM(B46:B47)</f>
        <v>1426</v>
      </c>
      <c r="C45" s="7">
        <f t="shared" si="18"/>
        <v>1721</v>
      </c>
      <c r="D45" s="7">
        <f t="shared" si="18"/>
        <v>1696</v>
      </c>
      <c r="E45" s="7">
        <f t="shared" si="18"/>
        <v>1653</v>
      </c>
      <c r="F45" s="7">
        <f t="shared" si="18"/>
        <v>1268</v>
      </c>
      <c r="G45" s="7">
        <f t="shared" si="18"/>
        <v>1440</v>
      </c>
      <c r="H45" s="7">
        <f t="shared" si="18"/>
        <v>1582</v>
      </c>
      <c r="I45" s="7">
        <f t="shared" si="18"/>
        <v>1624</v>
      </c>
      <c r="J45" s="7">
        <f t="shared" si="18"/>
        <v>1557</v>
      </c>
      <c r="K45" s="7">
        <f t="shared" si="18"/>
        <v>1440</v>
      </c>
      <c r="L45" s="7">
        <f t="shared" si="18"/>
        <v>1508</v>
      </c>
      <c r="M45" s="7">
        <f t="shared" si="18"/>
        <v>1621</v>
      </c>
      <c r="N45" s="7">
        <f t="shared" si="18"/>
        <v>1601</v>
      </c>
      <c r="O45" s="7">
        <f t="shared" si="18"/>
        <v>1764</v>
      </c>
      <c r="P45" s="7">
        <f t="shared" si="18"/>
        <v>1885</v>
      </c>
      <c r="Q45" s="7">
        <f t="shared" si="18"/>
        <v>1195</v>
      </c>
      <c r="R45" s="7">
        <f t="shared" si="18"/>
        <v>859</v>
      </c>
      <c r="S45" s="7">
        <f t="shared" si="18"/>
        <v>612</v>
      </c>
      <c r="T45" s="7">
        <f>SUM(T46:T47)</f>
        <v>306</v>
      </c>
      <c r="U45" s="7">
        <f>SUM(U46:U47)</f>
        <v>78</v>
      </c>
      <c r="V45" s="7">
        <f>SUM(V46:V47)</f>
        <v>9</v>
      </c>
    </row>
    <row r="46" spans="1:22" s="13" customFormat="1" x14ac:dyDescent="0.25">
      <c r="A46" s="15" t="s">
        <v>1</v>
      </c>
      <c r="B46" s="14">
        <f>Ikäryhmät!C46</f>
        <v>139</v>
      </c>
      <c r="C46" s="14">
        <f>Ikäryhmät!D46</f>
        <v>180</v>
      </c>
      <c r="D46" s="14">
        <f>Ikäryhmät!E46</f>
        <v>177</v>
      </c>
      <c r="E46" s="14">
        <f>Ikäryhmät!F46</f>
        <v>182</v>
      </c>
      <c r="F46" s="14">
        <f>Ikäryhmät!G46</f>
        <v>100</v>
      </c>
      <c r="G46" s="14">
        <f>Ikäryhmät!H46</f>
        <v>121</v>
      </c>
      <c r="H46" s="14">
        <f>Ikäryhmät!I46</f>
        <v>146</v>
      </c>
      <c r="I46" s="14">
        <f>Ikäryhmät!J46</f>
        <v>141</v>
      </c>
      <c r="J46" s="14">
        <f>Ikäryhmät!K46</f>
        <v>122</v>
      </c>
      <c r="K46" s="14">
        <f>Ikäryhmät!L46</f>
        <v>164</v>
      </c>
      <c r="L46" s="14">
        <f>Ikäryhmät!M46</f>
        <v>149</v>
      </c>
      <c r="M46" s="14">
        <f>Ikäryhmät!N46</f>
        <v>199</v>
      </c>
      <c r="N46" s="14">
        <f>Ikäryhmät!O46</f>
        <v>200</v>
      </c>
      <c r="O46" s="14">
        <f>Ikäryhmät!P46</f>
        <v>195</v>
      </c>
      <c r="P46" s="14">
        <f>Ikäryhmät!Q46</f>
        <v>194</v>
      </c>
      <c r="Q46" s="14">
        <f>Ikäryhmät!R46</f>
        <v>123</v>
      </c>
      <c r="R46" s="14">
        <f>Ikäryhmät!S46</f>
        <v>74</v>
      </c>
      <c r="S46" s="14">
        <f>Ikäryhmät!T46</f>
        <v>75</v>
      </c>
      <c r="T46" s="14">
        <f>Ikäryhmät!U46</f>
        <v>37</v>
      </c>
      <c r="U46" s="14">
        <f>Ikäryhmät!V46</f>
        <v>10</v>
      </c>
      <c r="V46" s="14">
        <f>Ikäryhmät!W46</f>
        <v>2</v>
      </c>
    </row>
    <row r="47" spans="1:22" x14ac:dyDescent="0.25">
      <c r="A47" s="22" t="s">
        <v>2</v>
      </c>
      <c r="B47" s="47">
        <f>Ikäryhmät!C47</f>
        <v>1287</v>
      </c>
      <c r="C47" s="47">
        <f>Ikäryhmät!D47</f>
        <v>1541</v>
      </c>
      <c r="D47" s="47">
        <f>Ikäryhmät!E47</f>
        <v>1519</v>
      </c>
      <c r="E47" s="47">
        <f>Ikäryhmät!F47</f>
        <v>1471</v>
      </c>
      <c r="F47" s="47">
        <f>Ikäryhmät!G47</f>
        <v>1168</v>
      </c>
      <c r="G47" s="47">
        <f>Ikäryhmät!H47</f>
        <v>1319</v>
      </c>
      <c r="H47" s="47">
        <f>Ikäryhmät!I47</f>
        <v>1436</v>
      </c>
      <c r="I47" s="47">
        <f>Ikäryhmät!J47</f>
        <v>1483</v>
      </c>
      <c r="J47" s="47">
        <f>Ikäryhmät!K47</f>
        <v>1435</v>
      </c>
      <c r="K47" s="47">
        <f>Ikäryhmät!L47</f>
        <v>1276</v>
      </c>
      <c r="L47" s="47">
        <f>Ikäryhmät!M47</f>
        <v>1359</v>
      </c>
      <c r="M47" s="47">
        <f>Ikäryhmät!N47</f>
        <v>1422</v>
      </c>
      <c r="N47" s="47">
        <f>Ikäryhmät!O47</f>
        <v>1401</v>
      </c>
      <c r="O47" s="47">
        <f>Ikäryhmät!P47</f>
        <v>1569</v>
      </c>
      <c r="P47" s="47">
        <f>Ikäryhmät!Q47</f>
        <v>1691</v>
      </c>
      <c r="Q47" s="47">
        <f>Ikäryhmät!R47</f>
        <v>1072</v>
      </c>
      <c r="R47" s="47">
        <f>Ikäryhmät!S47</f>
        <v>785</v>
      </c>
      <c r="S47" s="47">
        <f>Ikäryhmät!T47</f>
        <v>537</v>
      </c>
      <c r="T47" s="47">
        <f>Ikäryhmät!U47</f>
        <v>269</v>
      </c>
      <c r="U47" s="47">
        <f>Ikäryhmät!V47</f>
        <v>68</v>
      </c>
      <c r="V47" s="47">
        <f>Ikäryhmät!W47</f>
        <v>7</v>
      </c>
    </row>
    <row r="48" spans="1:22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</sheetData>
  <phoneticPr fontId="4" type="noConversion"/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T48 T16:T19 T32:T33 T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Kaaviot</vt:lpstr>
      </vt:variant>
      <vt:variant>
        <vt:i4>11</vt:i4>
      </vt:variant>
    </vt:vector>
  </HeadingPairs>
  <TitlesOfParts>
    <vt:vector size="13" baseType="lpstr">
      <vt:lpstr>Ikäryhmät</vt:lpstr>
      <vt:lpstr>Taul1</vt:lpstr>
      <vt:lpstr>Keski-Pohjanmaa</vt:lpstr>
      <vt:lpstr>Kaustisen sk</vt:lpstr>
      <vt:lpstr>Halsua</vt:lpstr>
      <vt:lpstr>Kaustinen</vt:lpstr>
      <vt:lpstr>Lestijärvi</vt:lpstr>
      <vt:lpstr>Perho</vt:lpstr>
      <vt:lpstr>Toholampi</vt:lpstr>
      <vt:lpstr>Veteli</vt:lpstr>
      <vt:lpstr>Kokkolan sk</vt:lpstr>
      <vt:lpstr>Kannus</vt:lpstr>
      <vt:lpstr>Kokkola</vt:lpstr>
    </vt:vector>
  </TitlesOfParts>
  <Company>Kaustisen seutukunta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Kauppinen</dc:creator>
  <cp:lastModifiedBy>Minna Kauppinen</cp:lastModifiedBy>
  <cp:lastPrinted>2008-03-31T12:06:41Z</cp:lastPrinted>
  <dcterms:created xsi:type="dcterms:W3CDTF">2005-03-04T10:59:24Z</dcterms:created>
  <dcterms:modified xsi:type="dcterms:W3CDTF">2021-08-19T15:38:12Z</dcterms:modified>
</cp:coreProperties>
</file>