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24226"/>
  <bookViews>
    <workbookView xWindow="41376" yWindow="64296" windowWidth="21550" windowHeight="13410" activeTab="0"/>
  </bookViews>
  <sheets>
    <sheet name="Väestö ikärakenne siviilisäädyn" sheetId="1" r:id="rId1"/>
    <sheet name="K-P" sheetId="34" r:id="rId2"/>
    <sheet name="Kaustisen sk" sheetId="33" r:id="rId3"/>
    <sheet name="Halsua" sheetId="35" r:id="rId4"/>
    <sheet name="Kaustinen" sheetId="36" r:id="rId5"/>
    <sheet name="Lestijärvi" sheetId="37" r:id="rId6"/>
    <sheet name="Perho" sheetId="38" r:id="rId7"/>
    <sheet name="Toholampi" sheetId="39" r:id="rId8"/>
    <sheet name="Veteli" sheetId="40" r:id="rId9"/>
    <sheet name="Kokkolan sk" sheetId="41" r:id="rId10"/>
    <sheet name="Kannus" sheetId="42" r:id="rId11"/>
    <sheet name="Kokkola" sheetId="43" r:id="rId12"/>
    <sheet name="Taul2" sheetId="2" state="hidden" r:id="rId13"/>
  </sheets>
  <definedNames>
    <definedName name="_xlnm.Print_Titles" localSheetId="0">'Väestö ikärakenne siviilisäädyn'!$1:$5</definedName>
  </definedNames>
  <calcPr calcId="191029"/>
  <extLst/>
</workbook>
</file>

<file path=xl/sharedStrings.xml><?xml version="1.0" encoding="utf-8"?>
<sst xmlns="http://schemas.openxmlformats.org/spreadsheetml/2006/main" count="530" uniqueCount="42">
  <si>
    <t>Yhteensä</t>
  </si>
  <si>
    <t>25-29</t>
  </si>
  <si>
    <t>30-34</t>
  </si>
  <si>
    <t>35-39</t>
  </si>
  <si>
    <t>40-44</t>
  </si>
  <si>
    <t>45-49</t>
  </si>
  <si>
    <t>50-54</t>
  </si>
  <si>
    <t>55-59</t>
  </si>
  <si>
    <t>70-74</t>
  </si>
  <si>
    <t>75-79</t>
  </si>
  <si>
    <t>Miehet</t>
  </si>
  <si>
    <t>Naiset</t>
  </si>
  <si>
    <t>Halsua</t>
  </si>
  <si>
    <t>Naimaton</t>
  </si>
  <si>
    <t>Naimisissa</t>
  </si>
  <si>
    <t>Eronnut</t>
  </si>
  <si>
    <t>Leski</t>
  </si>
  <si>
    <t>Kannus</t>
  </si>
  <si>
    <t>Lestijärvi</t>
  </si>
  <si>
    <t>Perho</t>
  </si>
  <si>
    <t>Toholampi</t>
  </si>
  <si>
    <t>0-4</t>
  </si>
  <si>
    <t>5-9</t>
  </si>
  <si>
    <t>10-14</t>
  </si>
  <si>
    <t>15-19</t>
  </si>
  <si>
    <t>20-24</t>
  </si>
  <si>
    <t>60-64</t>
  </si>
  <si>
    <t>65-69</t>
  </si>
  <si>
    <t>Kokkola</t>
  </si>
  <si>
    <t>Kaustinen</t>
  </si>
  <si>
    <t>Veteli</t>
  </si>
  <si>
    <t>Yhteensä (miehet ja naiset)</t>
  </si>
  <si>
    <t>Siviilisääty</t>
  </si>
  <si>
    <t>Kokkolan sk</t>
  </si>
  <si>
    <t>Kaustisen sk</t>
  </si>
  <si>
    <t>Keski-Pohjanmaa</t>
  </si>
  <si>
    <t>Väestö siviilisäädyn mukaan kunnittain 31.12.</t>
  </si>
  <si>
    <t>Lähde: Tilastokeskus</t>
  </si>
  <si>
    <t>80-84</t>
  </si>
  <si>
    <t>85-</t>
  </si>
  <si>
    <t>Väestö siviilisäädyn mukaan kunnittain 31.12.2019</t>
  </si>
  <si>
    <t>Väestö siviilisäädyn mukaan kunnittain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</si>
</sst>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Calibri"/>
      <family val="2"/>
    </font>
    <font>
      <sz val="8.5"/>
      <color rgb="FF00000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/>
    <xf numFmtId="0" fontId="3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/>
    <xf numFmtId="0" fontId="1" fillId="2" borderId="1" xfId="0" applyFont="1" applyFill="1" applyBorder="1"/>
    <xf numFmtId="0" fontId="0" fillId="2" borderId="2" xfId="0" applyFill="1" applyBorder="1"/>
    <xf numFmtId="0" fontId="1" fillId="2" borderId="2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0" fontId="1" fillId="2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" fillId="0" borderId="2" xfId="0" applyFont="1" applyBorder="1"/>
    <xf numFmtId="0" fontId="0" fillId="0" borderId="2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9" fontId="0" fillId="4" borderId="4" xfId="0" applyNumberFormat="1" applyFon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164" fontId="0" fillId="4" borderId="0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1" fillId="4" borderId="0" xfId="0" applyFont="1" applyFill="1" applyBorder="1"/>
    <xf numFmtId="0" fontId="1" fillId="4" borderId="3" xfId="0" applyFont="1" applyFill="1" applyBorder="1"/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0" applyNumberFormat="1" applyFont="1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9" fontId="0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" fillId="4" borderId="2" xfId="0" applyFont="1" applyFill="1" applyBorder="1"/>
    <xf numFmtId="0" fontId="0" fillId="4" borderId="2" xfId="0" applyFont="1" applyFill="1" applyBorder="1" applyAlignment="1" applyProtection="1">
      <alignment horizontal="left"/>
      <protection locked="0"/>
    </xf>
    <xf numFmtId="164" fontId="0" fillId="4" borderId="2" xfId="0" applyNumberFormat="1" applyFon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/>
    <xf numFmtId="0" fontId="1" fillId="6" borderId="1" xfId="0" applyFont="1" applyFill="1" applyBorder="1" applyAlignment="1" applyProtection="1">
      <alignment horizontal="left"/>
      <protection locked="0"/>
    </xf>
    <xf numFmtId="0" fontId="1" fillId="6" borderId="3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 applyProtection="1">
      <alignment horizontal="left"/>
      <protection locked="0"/>
    </xf>
    <xf numFmtId="0" fontId="1" fillId="7" borderId="3" xfId="0" applyFont="1" applyFill="1" applyBorder="1"/>
    <xf numFmtId="0" fontId="1" fillId="7" borderId="3" xfId="0" applyFont="1" applyFill="1" applyBorder="1" applyAlignment="1" applyProtection="1">
      <alignment horizontal="right"/>
      <protection locked="0"/>
    </xf>
    <xf numFmtId="0" fontId="1" fillId="8" borderId="1" xfId="0" applyFont="1" applyFill="1" applyBorder="1"/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/>
    <xf numFmtId="0" fontId="1" fillId="8" borderId="3" xfId="0" applyFont="1" applyFill="1" applyBorder="1" applyAlignment="1" applyProtection="1">
      <alignment horizontal="right"/>
      <protection locked="0"/>
    </xf>
    <xf numFmtId="0" fontId="1" fillId="6" borderId="0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9" fontId="0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Border="1" applyAlignment="1" applyProtection="1">
      <alignment horizontal="right"/>
      <protection locked="0"/>
    </xf>
    <xf numFmtId="0" fontId="1" fillId="6" borderId="0" xfId="0" applyFont="1" applyFill="1" applyBorder="1"/>
    <xf numFmtId="164" fontId="0" fillId="6" borderId="0" xfId="0" applyNumberFormat="1" applyFont="1" applyFill="1" applyBorder="1" applyAlignment="1" applyProtection="1">
      <alignment horizontal="right"/>
      <protection locked="0"/>
    </xf>
    <xf numFmtId="0" fontId="0" fillId="6" borderId="3" xfId="0" applyFont="1" applyFill="1" applyBorder="1" applyAlignment="1" applyProtection="1">
      <alignment horizontal="left"/>
      <protection locked="0"/>
    </xf>
    <xf numFmtId="164" fontId="0" fillId="6" borderId="3" xfId="0" applyNumberFormat="1" applyFont="1" applyFill="1" applyBorder="1" applyAlignment="1" applyProtection="1">
      <alignment horizontal="right"/>
      <protection locked="0"/>
    </xf>
    <xf numFmtId="0" fontId="0" fillId="6" borderId="3" xfId="0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9" fontId="0" fillId="6" borderId="1" xfId="0" applyNumberFormat="1" applyFon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 locked="0"/>
    </xf>
    <xf numFmtId="0" fontId="1" fillId="6" borderId="2" xfId="0" applyFont="1" applyFill="1" applyBorder="1"/>
    <xf numFmtId="0" fontId="0" fillId="6" borderId="2" xfId="0" applyFont="1" applyFill="1" applyBorder="1" applyAlignment="1" applyProtection="1">
      <alignment horizontal="left"/>
      <protection locked="0"/>
    </xf>
    <xf numFmtId="164" fontId="0" fillId="6" borderId="2" xfId="0" applyNumberFormat="1" applyFont="1" applyFill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 horizontal="right"/>
      <protection locked="0"/>
    </xf>
    <xf numFmtId="0" fontId="1" fillId="5" borderId="0" xfId="0" applyFont="1" applyFill="1" applyBorder="1"/>
    <xf numFmtId="0" fontId="0" fillId="5" borderId="0" xfId="0" applyFont="1" applyFill="1" applyBorder="1" applyAlignment="1" applyProtection="1">
      <alignment horizontal="left"/>
      <protection locked="0"/>
    </xf>
    <xf numFmtId="164" fontId="0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3" xfId="0" applyFont="1" applyFill="1" applyBorder="1" applyAlignment="1" applyProtection="1">
      <alignment horizontal="left"/>
      <protection locked="0"/>
    </xf>
    <xf numFmtId="164" fontId="0" fillId="5" borderId="3" xfId="0" applyNumberFormat="1" applyFont="1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righ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9" fontId="0" fillId="5" borderId="1" xfId="0" applyNumberFormat="1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1" fillId="5" borderId="2" xfId="0" applyFont="1" applyFill="1" applyBorder="1"/>
    <xf numFmtId="0" fontId="0" fillId="5" borderId="2" xfId="0" applyFont="1" applyFill="1" applyBorder="1" applyAlignment="1" applyProtection="1">
      <alignment horizontal="left"/>
      <protection locked="0"/>
    </xf>
    <xf numFmtId="164" fontId="0" fillId="5" borderId="2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9" fontId="0" fillId="5" borderId="0" xfId="0" applyNumberFormat="1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0" fillId="8" borderId="3" xfId="0" applyFill="1" applyBorder="1"/>
    <xf numFmtId="0" fontId="0" fillId="4" borderId="0" xfId="0" applyFont="1" applyFill="1" applyAlignment="1" applyProtection="1">
      <alignment horizontal="left"/>
      <protection locked="0"/>
    </xf>
    <xf numFmtId="9" fontId="0" fillId="4" borderId="0" xfId="0" applyNumberFormat="1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6" borderId="0" xfId="0" applyFont="1" applyFill="1" applyAlignment="1" applyProtection="1">
      <alignment horizontal="left"/>
      <protection locked="0"/>
    </xf>
    <xf numFmtId="9" fontId="0" fillId="6" borderId="0" xfId="0" applyNumberFormat="1" applyFont="1" applyFill="1" applyAlignment="1" applyProtection="1">
      <alignment horizontal="right"/>
      <protection locked="0"/>
    </xf>
    <xf numFmtId="0" fontId="0" fillId="6" borderId="0" xfId="0" applyFill="1" applyAlignment="1" applyProtection="1">
      <alignment horizontal="right"/>
      <protection locked="0"/>
    </xf>
    <xf numFmtId="0" fontId="0" fillId="3" borderId="3" xfId="0" applyFill="1" applyBorder="1"/>
    <xf numFmtId="0" fontId="0" fillId="5" borderId="0" xfId="0" applyFont="1" applyFill="1" applyAlignment="1" applyProtection="1">
      <alignment horizontal="left"/>
      <protection locked="0"/>
    </xf>
    <xf numFmtId="9" fontId="0" fillId="5" borderId="0" xfId="0" applyNumberFormat="1" applyFon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0" borderId="0" xfId="0" applyFont="1"/>
    <xf numFmtId="0" fontId="0" fillId="0" borderId="0" xfId="0" applyFont="1" applyAlignment="1" applyProtection="1">
      <alignment horizontal="left"/>
      <protection locked="0"/>
    </xf>
    <xf numFmtId="0" fontId="4" fillId="0" borderId="0" xfId="0" applyFont="1"/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0" fillId="4" borderId="0" xfId="0" applyFill="1" applyBorder="1" applyAlignment="1">
      <alignment wrapText="1"/>
    </xf>
    <xf numFmtId="0" fontId="1" fillId="8" borderId="3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7" borderId="3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väestön ikä- ja sukupuolijakauma siviilisäädyn mukaan 2021</a:t>
            </a:r>
          </a:p>
        </c:rich>
      </c:tx>
      <c:layout>
        <c:manualLayout>
          <c:xMode val="edge"/>
          <c:yMode val="edge"/>
          <c:x val="0.20025"/>
          <c:y val="0.02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57"/>
          <c:w val="0.9035"/>
          <c:h val="0.7587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Taul2!$E$68:$V$68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Taul2!$E$69:$V$69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Taul2!$E$70:$V$70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Taul2!$E$71:$V$71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Taul2!$E$128:$V$128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Taul2!$E$129:$V$129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Taul2!$E$130:$V$130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Taul2!$E$131:$V$131</c:f>
              <c:numCache/>
            </c:numRef>
          </c:val>
        </c:ser>
        <c:overlap val="100"/>
        <c:gapWidth val="30"/>
        <c:axId val="42003694"/>
        <c:axId val="42488927"/>
      </c:barChart>
      <c:catAx>
        <c:axId val="42003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42488927"/>
        <c:crosses val="autoZero"/>
        <c:auto val="1"/>
        <c:lblOffset val="100"/>
        <c:tickLblSkip val="1"/>
        <c:tickMarkSkip val="2"/>
        <c:noMultiLvlLbl val="0"/>
      </c:catAx>
      <c:valAx>
        <c:axId val="4248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73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out"/>
        <c:minorTickMark val="none"/>
        <c:tickLblPos val="nextTo"/>
        <c:crossAx val="4200369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"/>
          <c:y val="0.09775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väestön ikä- ja sukupuolijakauma siviilisäädyn mukaan 2021</a:t>
            </a:r>
          </a:p>
        </c:rich>
      </c:tx>
      <c:layout>
        <c:manualLayout>
          <c:xMode val="edge"/>
          <c:yMode val="edge"/>
          <c:x val="0.2495"/>
          <c:y val="0.02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28"/>
          <c:w val="0.92225"/>
          <c:h val="0.7877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Taul2!$E$113:$V$113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Taul2!$E$114:$V$114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Taul2!$E$115:$V$115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Taul2!$E$116:$V$116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Taul2!$E$173:$V$173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Taul2!$E$174:$V$174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Taul2!$E$175:$V$175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Taul2!$E$176:$V$176</c:f>
              <c:numCache/>
            </c:numRef>
          </c:val>
        </c:ser>
        <c:overlap val="100"/>
        <c:gapWidth val="30"/>
        <c:axId val="12696360"/>
        <c:axId val="47158377"/>
      </c:barChart>
      <c:catAx>
        <c:axId val="12696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47158377"/>
        <c:crosses val="autoZero"/>
        <c:auto val="1"/>
        <c:lblOffset val="100"/>
        <c:tickLblSkip val="1"/>
        <c:tickMarkSkip val="2"/>
        <c:noMultiLvlLbl val="0"/>
      </c:catAx>
      <c:valAx>
        <c:axId val="47158377"/>
        <c:scaling>
          <c:orientation val="minMax"/>
          <c:min val="-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855"/>
              <c:y val="0.9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out"/>
        <c:minorTickMark val="none"/>
        <c:tickLblPos val="nextTo"/>
        <c:crossAx val="1269636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775"/>
          <c:y val="0.0775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väestön ikä- ja sukupuolijakauma siviilisäädyn mukaan 2021</a:t>
            </a:r>
          </a:p>
        </c:rich>
      </c:tx>
      <c:layout>
        <c:manualLayout>
          <c:xMode val="edge"/>
          <c:yMode val="edge"/>
          <c:x val="0.2785"/>
          <c:y val="0.02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1725"/>
          <c:h val="0.7767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Taul2!$E$118:$V$118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Taul2!$E$119:$V$119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Taul2!$E$120:$V$120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Taul2!$E$121:$V$121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Taul2!$E$178:$V$178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Taul2!$E$179:$V$179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Taul2!$E$180:$V$180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Taul2!$E$181:$V$181</c:f>
              <c:numCache/>
            </c:numRef>
          </c:val>
        </c:ser>
        <c:overlap val="100"/>
        <c:gapWidth val="30"/>
        <c:axId val="21772210"/>
        <c:axId val="61732163"/>
      </c:barChart>
      <c:catAx>
        <c:axId val="21772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61732163"/>
        <c:crosses val="autoZero"/>
        <c:auto val="1"/>
        <c:lblOffset val="100"/>
        <c:tickLblSkip val="1"/>
        <c:tickMarkSkip val="2"/>
        <c:noMultiLvlLbl val="0"/>
      </c:catAx>
      <c:valAx>
        <c:axId val="6173216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8125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out"/>
        <c:minorTickMark val="none"/>
        <c:tickLblPos val="nextTo"/>
        <c:crossAx val="2177221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05"/>
          <c:y val="0.08425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väestön ikä- ja sukupuolijakauma siviilisäädyn mukaan 2021</a:t>
            </a:r>
          </a:p>
        </c:rich>
      </c:tx>
      <c:layout>
        <c:manualLayout>
          <c:xMode val="edge"/>
          <c:yMode val="edge"/>
          <c:x val="0.228"/>
          <c:y val="0.02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1325"/>
          <c:h val="0.7722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Taul2!$E$73:$V$73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Taul2!$E$74:$V$74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Taul2!$E$75:$V$75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Taul2!$E$76:$V$76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Taul2!$E$133:$V$133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Taul2!$E$134:$V$134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Taul2!$E$135:$V$135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Taul2!$E$66:$V$66</c:f>
              <c:strCache/>
            </c:strRef>
          </c:cat>
          <c:val>
            <c:numRef>
              <c:f>Taul2!$E$136:$V$136</c:f>
              <c:numCache/>
            </c:numRef>
          </c:val>
        </c:ser>
        <c:overlap val="100"/>
        <c:gapWidth val="30"/>
        <c:axId val="46856024"/>
        <c:axId val="19051033"/>
      </c:barChart>
      <c:catAx>
        <c:axId val="46856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9051033"/>
        <c:crosses val="autoZero"/>
        <c:auto val="1"/>
        <c:lblOffset val="100"/>
        <c:tickLblSkip val="1"/>
        <c:tickMarkSkip val="2"/>
        <c:noMultiLvlLbl val="0"/>
      </c:catAx>
      <c:valAx>
        <c:axId val="1905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91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out"/>
        <c:minorTickMark val="none"/>
        <c:tickLblPos val="nextTo"/>
        <c:crossAx val="46856024"/>
        <c:crosses val="autoZero"/>
        <c:crossBetween val="between"/>
        <c:dispUnits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75"/>
          <c:y val="0.087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väestön ikä- ja sukupuolijakauma siviilisäädyn mukaan 2021</a:t>
            </a:r>
          </a:p>
        </c:rich>
      </c:tx>
      <c:layout>
        <c:manualLayout>
          <c:xMode val="edge"/>
          <c:yMode val="edge"/>
          <c:x val="0.267"/>
          <c:y val="0.02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0075"/>
          <c:h val="0.7677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Taul2!$E$78:$V$78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Taul2!$E$79:$V$79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Taul2!$E$80:$V$80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Taul2!$E$81:$V$81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Taul2!$E$138:$V$138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Taul2!$E$139:$V$139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Taul2!$E$140:$V$140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Taul2!$E$141:$V$141</c:f>
              <c:numCache/>
            </c:numRef>
          </c:val>
        </c:ser>
        <c:overlap val="100"/>
        <c:gapWidth val="30"/>
        <c:axId val="37241570"/>
        <c:axId val="66738675"/>
      </c:barChart>
      <c:catAx>
        <c:axId val="37241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66738675"/>
        <c:crosses val="autoZero"/>
        <c:auto val="1"/>
        <c:lblOffset val="100"/>
        <c:tickLblSkip val="1"/>
        <c:tickMarkSkip val="2"/>
        <c:noMultiLvlLbl val="0"/>
      </c:catAx>
      <c:valAx>
        <c:axId val="6673867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73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out"/>
        <c:minorTickMark val="none"/>
        <c:tickLblPos val="nextTo"/>
        <c:crossAx val="37241570"/>
        <c:crosses val="autoZero"/>
        <c:crossBetween val="between"/>
        <c:dispUnits/>
        <c:majorUnit val="10"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87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väestön ikä- ja sukupuolijakauma siviilisäädyn mukaan 2021</a:t>
            </a:r>
          </a:p>
        </c:rich>
      </c:tx>
      <c:layout>
        <c:manualLayout>
          <c:xMode val="edge"/>
          <c:yMode val="edge"/>
          <c:x val="0.25375"/>
          <c:y val="0.01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16"/>
          <c:h val="0.7812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Taul2!$E$83:$V$83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Taul2!$E$84:$V$84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Taul2!$E$85:$V$85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Taul2!$E$85:$V$85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Taul2!$E$143:$V$143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Taul2!$E$144:$V$144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Taul2!$E$145:$V$145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Taul2!$E$146:$V$146</c:f>
              <c:numCache/>
            </c:numRef>
          </c:val>
        </c:ser>
        <c:overlap val="100"/>
        <c:gapWidth val="30"/>
        <c:axId val="63777164"/>
        <c:axId val="37123565"/>
      </c:barChart>
      <c:catAx>
        <c:axId val="63777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7123565"/>
        <c:crosses val="autoZero"/>
        <c:auto val="1"/>
        <c:lblOffset val="100"/>
        <c:tickLblSkip val="1"/>
        <c:tickMarkSkip val="2"/>
        <c:noMultiLvlLbl val="0"/>
      </c:catAx>
      <c:val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8825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out"/>
        <c:minorTickMark val="none"/>
        <c:tickLblPos val="nextTo"/>
        <c:crossAx val="63777164"/>
        <c:crosses val="autoZero"/>
        <c:crossBetween val="between"/>
        <c:dispUnits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75"/>
          <c:y val="0.087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väestön ikä- ja sukupuolijakauma siviilisäädyn mukaan 2021</a:t>
            </a:r>
          </a:p>
        </c:rich>
      </c:tx>
      <c:layout>
        <c:manualLayout>
          <c:xMode val="edge"/>
          <c:yMode val="edge"/>
          <c:x val="0.24025"/>
          <c:y val="0.02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1175"/>
          <c:h val="0.7722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Taul2!$E$88:$V$88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Taul2!$E$89:$V$89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Taul2!$E$90:$V$90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Taul2!$E$91:$V$91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Taul2!$E$148:$V$148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Taul2!$E$149:$V$149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Taul2!$E$150:$V$150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Taul2!$E$151:$V$151</c:f>
              <c:numCache/>
            </c:numRef>
          </c:val>
        </c:ser>
        <c:overlap val="100"/>
        <c:gapWidth val="30"/>
        <c:axId val="65676630"/>
        <c:axId val="54218759"/>
      </c:barChart>
      <c:catAx>
        <c:axId val="65676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4218759"/>
        <c:crosses val="autoZero"/>
        <c:auto val="1"/>
        <c:lblOffset val="100"/>
        <c:tickLblSkip val="1"/>
        <c:tickMarkSkip val="2"/>
        <c:noMultiLvlLbl val="0"/>
      </c:catAx>
      <c:valAx>
        <c:axId val="54218759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745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5676630"/>
        <c:crosses val="autoZero"/>
        <c:crossBetween val="between"/>
        <c:dispUnits/>
        <c:minorUnit val="10"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87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väestön ikä- ja sukupuolijakauma siviilisäädyn mukaan 2021</a:t>
            </a:r>
          </a:p>
        </c:rich>
      </c:tx>
      <c:layout>
        <c:manualLayout>
          <c:xMode val="edge"/>
          <c:yMode val="edge"/>
          <c:x val="0.264"/>
          <c:y val="0.03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0075"/>
          <c:h val="0.7677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Taul2!$E$93:$V$93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Taul2!$E$94:$V$94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Taul2!$E$95:$V$95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Taul2!$E$96:$V$96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Taul2!$E$153:$V$153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Taul2!$E$154:$V$154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Taul2!$E$155:$V$155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Taul2!$E$156:$V$156</c:f>
              <c:numCache/>
            </c:numRef>
          </c:val>
        </c:ser>
        <c:overlap val="100"/>
        <c:gapWidth val="30"/>
        <c:axId val="18206784"/>
        <c:axId val="29643329"/>
      </c:barChart>
      <c:catAx>
        <c:axId val="18206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9643329"/>
        <c:crosses val="autoZero"/>
        <c:auto val="1"/>
        <c:lblOffset val="100"/>
        <c:tickLblSkip val="1"/>
        <c:tickMarkSkip val="2"/>
        <c:noMultiLvlLbl val="0"/>
      </c:catAx>
      <c:valAx>
        <c:axId val="29643329"/>
        <c:scaling>
          <c:orientation val="minMax"/>
          <c:min val="-150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crossAx val="18206784"/>
        <c:crosses val="autoZero"/>
        <c:crossBetween val="between"/>
        <c:dispUnits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75"/>
          <c:y val="0.087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väestön ikä- ja sukupuolijakauma siviilisäädyn mukaan 2021</a:t>
            </a:r>
          </a:p>
        </c:rich>
      </c:tx>
      <c:layout>
        <c:manualLayout>
          <c:xMode val="edge"/>
          <c:yMode val="edge"/>
          <c:x val="0.24575"/>
          <c:y val="0.02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345"/>
          <c:w val="0.90075"/>
          <c:h val="0.7677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Taul2!$E$98:$V$98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Taul2!$E$99:$V$99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Taul2!$E$100:$V$100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Taul2!$E$101:$V$101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Taul2!$E$158:$V$158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Taul2!$E$159:$V$159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Taul2!$E$160:$V$160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Taul2!$E$161:$V$161</c:f>
              <c:numCache/>
            </c:numRef>
          </c:val>
        </c:ser>
        <c:overlap val="100"/>
        <c:gapWidth val="30"/>
        <c:axId val="65463370"/>
        <c:axId val="52299419"/>
      </c:barChart>
      <c:catAx>
        <c:axId val="65463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2299419"/>
        <c:crosses val="autoZero"/>
        <c:auto val="1"/>
        <c:lblOffset val="100"/>
        <c:tickLblSkip val="1"/>
        <c:tickMarkSkip val="2"/>
        <c:noMultiLvlLbl val="0"/>
      </c:catAx>
      <c:valAx>
        <c:axId val="52299419"/>
        <c:scaling>
          <c:orientation val="minMax"/>
          <c:min val="-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73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5463370"/>
        <c:crosses val="autoZero"/>
        <c:crossBetween val="between"/>
        <c:dispUnits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75"/>
          <c:y val="0.087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väestön ikä- ja sukupuolijakauma siviilisäädyn mukaan 2021</a:t>
            </a:r>
          </a:p>
        </c:rich>
      </c:tx>
      <c:layout>
        <c:manualLayout>
          <c:xMode val="edge"/>
          <c:yMode val="edge"/>
          <c:x val="0.281"/>
          <c:y val="0.02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165"/>
          <c:w val="0.91875"/>
          <c:h val="0.7992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Taul2!$E$103:$V$103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Taul2!$E$104:$V$104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Taul2!$E$105:$V$105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Taul2!$E$106:$V$106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Taul2!$E$163:$V$163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Taul2!$E$164:$V$164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Taul2!$E$165:$V$165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Taul2!$E$166:$V$166</c:f>
              <c:numCache/>
            </c:numRef>
          </c:val>
        </c:ser>
        <c:overlap val="100"/>
        <c:gapWidth val="30"/>
        <c:axId val="932724"/>
        <c:axId val="8394517"/>
      </c:barChart>
      <c:catAx>
        <c:axId val="932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7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8394517"/>
        <c:crosses val="autoZero"/>
        <c:auto val="1"/>
        <c:lblOffset val="100"/>
        <c:tickLblSkip val="1"/>
        <c:tickMarkSkip val="2"/>
        <c:noMultiLvlLbl val="0"/>
      </c:catAx>
      <c:val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8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932724"/>
        <c:crosses val="autoZero"/>
        <c:crossBetween val="between"/>
        <c:dispUnits/>
      </c:valAx>
      <c:spPr>
        <a:ln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75"/>
          <c:y val="0.07125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väestön ikä- ja sukupuolijakauma siviilisäädyn mukaan 2021</a:t>
            </a:r>
          </a:p>
        </c:rich>
      </c:tx>
      <c:layout>
        <c:manualLayout>
          <c:xMode val="edge"/>
          <c:yMode val="edge"/>
          <c:x val="0.219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28"/>
          <c:w val="0.91325"/>
          <c:h val="0.79225"/>
        </c:manualLayout>
      </c:layout>
      <c:barChart>
        <c:barDir val="bar"/>
        <c:grouping val="stacked"/>
        <c:varyColors val="0"/>
        <c:ser>
          <c:idx val="0"/>
          <c:order val="0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Taul2!$E$108:$V$108</c:f>
              <c:numCache/>
            </c:numRef>
          </c:val>
        </c:ser>
        <c:ser>
          <c:idx val="1"/>
          <c:order val="1"/>
          <c:tx>
            <c:v>Naimisissa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73E3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Taul2!$E$109:$V$109</c:f>
              <c:numCache/>
            </c:numRef>
          </c:val>
        </c:ser>
        <c:ser>
          <c:idx val="2"/>
          <c:order val="2"/>
          <c:tx>
            <c:v>Eronnut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2B54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Taul2!$E$110:$V$110</c:f>
              <c:numCache/>
            </c:numRef>
          </c:val>
        </c:ser>
        <c:ser>
          <c:idx val="3"/>
          <c:order val="3"/>
          <c:tx>
            <c:v>Leski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Taul2!$E$111:$V$111</c:f>
              <c:numCache/>
            </c:numRef>
          </c:val>
        </c:ser>
        <c:ser>
          <c:idx val="4"/>
          <c:order val="4"/>
          <c:tx>
            <c:v>Naimaton</c:v>
          </c:tx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Taul2!$E$168:$V$168</c:f>
              <c:numCache/>
            </c:numRef>
          </c:val>
        </c:ser>
        <c:ser>
          <c:idx val="5"/>
          <c:order val="5"/>
          <c:tx>
            <c:v>Naimisissa</c:v>
          </c:tx>
          <c:spPr>
            <a:solidFill>
              <a:srgbClr val="A73E3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Taul2!$E$169:$V$169</c:f>
              <c:numCache/>
            </c:numRef>
          </c:val>
        </c:ser>
        <c:ser>
          <c:idx val="6"/>
          <c:order val="6"/>
          <c:tx>
            <c:v>Eronnut</c:v>
          </c:tx>
          <c:spPr>
            <a:solidFill>
              <a:srgbClr val="92B54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Taul2!$E$170:$V$170</c:f>
              <c:numCache/>
            </c:numRef>
          </c:val>
        </c:ser>
        <c:ser>
          <c:idx val="7"/>
          <c:order val="7"/>
          <c:tx>
            <c:v>Leski</c:v>
          </c:tx>
          <c:spPr>
            <a:solidFill>
              <a:srgbClr val="69518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Taul2!$E$126:$V$126</c:f>
              <c:strCache/>
            </c:strRef>
          </c:cat>
          <c:val>
            <c:numRef>
              <c:f>Taul2!$E$171:$V$171</c:f>
              <c:numCache/>
            </c:numRef>
          </c:val>
        </c:ser>
        <c:overlap val="100"/>
        <c:gapWidth val="30"/>
        <c:axId val="8441790"/>
        <c:axId val="8867247"/>
      </c:barChart>
      <c:catAx>
        <c:axId val="8441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42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8867247"/>
        <c:crosses val="autoZero"/>
        <c:auto val="1"/>
        <c:lblOffset val="100"/>
        <c:tickLblSkip val="1"/>
        <c:tickMarkSkip val="2"/>
        <c:noMultiLvlLbl val="0"/>
      </c:catAx>
      <c:val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Henkilöä</a:t>
                </a:r>
              </a:p>
            </c:rich>
          </c:tx>
          <c:layout>
            <c:manualLayout>
              <c:xMode val="edge"/>
              <c:yMode val="edge"/>
              <c:x val="0.48275"/>
              <c:y val="0.96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844179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5"/>
          <c:y val="0.0775"/>
          <c:w val="0.32575"/>
          <c:h val="0.04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Altika&amp;RKeski-Pohjanmaan tilastoja / MK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0.94725</cdr:y>
    </cdr:from>
    <cdr:to>
      <cdr:x>0.36275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48025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</cdr:x>
      <cdr:y>0.944</cdr:y>
    </cdr:from>
    <cdr:to>
      <cdr:x>0.70225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61950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0.5745</cdr:x>
      <cdr:y>0.943</cdr:y>
    </cdr:from>
    <cdr:to>
      <cdr:x>0.576</cdr:x>
      <cdr:y>0.97075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86375" y="53340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0.94225</cdr:y>
    </cdr:from>
    <cdr:to>
      <cdr:x>0.04225</cdr:x>
      <cdr:y>0.97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0.84475</cdr:y>
    </cdr:from>
    <cdr:to>
      <cdr:x>0.132</cdr:x>
      <cdr:y>0.8835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0.876</cdr:x>
      <cdr:y>0.843</cdr:y>
    </cdr:from>
    <cdr:to>
      <cdr:x>0.94175</cdr:x>
      <cdr:y>0.88925</cdr:y>
    </cdr:to>
    <cdr:sp macro="" textlink="">
      <cdr:nvSpPr>
        <cdr:cNvPr id="10" name="Tekstikehys 9"/>
        <cdr:cNvSpPr txBox="1"/>
      </cdr:nvSpPr>
      <cdr:spPr>
        <a:xfrm>
          <a:off x="8067675" y="4762500"/>
          <a:ext cx="60960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0.94625</cdr:y>
    </cdr:from>
    <cdr:to>
      <cdr:x>0.36325</cdr:x>
      <cdr:y>0.98575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0.94275</cdr:y>
    </cdr:from>
    <cdr:to>
      <cdr:x>0.704</cdr:x>
      <cdr:y>0.9825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24475"/>
          <a:ext cx="371475" cy="2286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</cdr:x>
      <cdr:y>0.94175</cdr:y>
    </cdr:from>
    <cdr:to>
      <cdr:x>0.5775</cdr:x>
      <cdr:y>0.9695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95900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</cdr:y>
    </cdr:from>
    <cdr:to>
      <cdr:x>0.04225</cdr:x>
      <cdr:y>0.96875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149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0.0815</cdr:x>
      <cdr:y>0.93275</cdr:y>
    </cdr:from>
    <cdr:to>
      <cdr:x>0.1455</cdr:x>
      <cdr:y>0.97475</cdr:y>
    </cdr:to>
    <cdr:sp macro="" textlink="">
      <cdr:nvSpPr>
        <cdr:cNvPr id="9" name="Tekstikehys 8"/>
        <cdr:cNvSpPr txBox="1"/>
      </cdr:nvSpPr>
      <cdr:spPr>
        <a:xfrm>
          <a:off x="742950" y="5276850"/>
          <a:ext cx="590550" cy="2381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100" b="1"/>
            <a:t>Miehet</a:t>
          </a:r>
        </a:p>
      </cdr:txBody>
    </cdr:sp>
  </cdr:relSizeAnchor>
  <cdr:relSizeAnchor xmlns:cdr="http://schemas.openxmlformats.org/drawingml/2006/chartDrawing">
    <cdr:from>
      <cdr:x>0.86775</cdr:x>
      <cdr:y>0.927</cdr:y>
    </cdr:from>
    <cdr:to>
      <cdr:x>0.93275</cdr:x>
      <cdr:y>0.977</cdr:y>
    </cdr:to>
    <cdr:sp macro="" textlink="">
      <cdr:nvSpPr>
        <cdr:cNvPr id="10" name="Tekstikehys 9"/>
        <cdr:cNvSpPr txBox="1"/>
      </cdr:nvSpPr>
      <cdr:spPr>
        <a:xfrm>
          <a:off x="7991475" y="5238750"/>
          <a:ext cx="600075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100" b="1"/>
            <a:t>Naiset</a:t>
          </a:r>
        </a:p>
      </cdr:txBody>
    </cdr:sp>
  </cdr:relSizeAnchor>
  <cdr:relSizeAnchor xmlns:cdr="http://schemas.openxmlformats.org/drawingml/2006/chartDrawing">
    <cdr:from>
      <cdr:x>0.354</cdr:x>
      <cdr:y>0.94625</cdr:y>
    </cdr:from>
    <cdr:to>
      <cdr:x>0.36325</cdr:x>
      <cdr:y>0.98575</cdr:y>
    </cdr:to>
    <cdr:sp macro="" textlink="">
      <cdr:nvSpPr>
        <cdr:cNvPr id="2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0.94275</cdr:y>
    </cdr:from>
    <cdr:to>
      <cdr:x>0.704</cdr:x>
      <cdr:y>0.9825</cdr:y>
    </cdr:to>
    <cdr:sp macro="" textlink="">
      <cdr:nvSpPr>
        <cdr:cNvPr id="3" name="Text Box 4"/>
        <cdr:cNvSpPr txBox="1">
          <a:spLocks noChangeArrowheads="1"/>
        </cdr:cNvSpPr>
      </cdr:nvSpPr>
      <cdr:spPr bwMode="auto">
        <a:xfrm>
          <a:off x="6105525" y="5324475"/>
          <a:ext cx="371475" cy="2286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</cdr:x>
      <cdr:y>0.94175</cdr:y>
    </cdr:from>
    <cdr:to>
      <cdr:x>0.5775</cdr:x>
      <cdr:y>0.9695</cdr:y>
    </cdr:to>
    <cdr:sp macro="" textlink="">
      <cdr:nvSpPr>
        <cdr:cNvPr id="4" name="Text Box 10"/>
        <cdr:cNvSpPr txBox="1">
          <a:spLocks noChangeArrowheads="1"/>
        </cdr:cNvSpPr>
      </cdr:nvSpPr>
      <cdr:spPr bwMode="auto">
        <a:xfrm>
          <a:off x="5295900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</cdr:y>
    </cdr:from>
    <cdr:to>
      <cdr:x>0.04225</cdr:x>
      <cdr:y>0.96875</cdr:y>
    </cdr:to>
    <cdr:sp macro="" textlink="">
      <cdr:nvSpPr>
        <cdr:cNvPr id="5" name="Text Box 12"/>
        <cdr:cNvSpPr txBox="1">
          <a:spLocks noChangeArrowheads="1"/>
        </cdr:cNvSpPr>
      </cdr:nvSpPr>
      <cdr:spPr bwMode="auto">
        <a:xfrm>
          <a:off x="371475" y="53149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0.06125</cdr:x>
      <cdr:y>0.84175</cdr:y>
    </cdr:from>
    <cdr:to>
      <cdr:x>0.12525</cdr:x>
      <cdr:y>0.8805</cdr:y>
    </cdr:to>
    <cdr:sp macro="" textlink="">
      <cdr:nvSpPr>
        <cdr:cNvPr id="6" name="Tekstikehys 8"/>
        <cdr:cNvSpPr txBox="1"/>
      </cdr:nvSpPr>
      <cdr:spPr>
        <a:xfrm>
          <a:off x="561975" y="475297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0.8835</cdr:x>
      <cdr:y>0.84175</cdr:y>
    </cdr:from>
    <cdr:to>
      <cdr:x>0.9485</cdr:x>
      <cdr:y>0.88775</cdr:y>
    </cdr:to>
    <cdr:sp macro="" textlink="">
      <cdr:nvSpPr>
        <cdr:cNvPr id="7" name="Tekstikehys 9"/>
        <cdr:cNvSpPr txBox="1"/>
      </cdr:nvSpPr>
      <cdr:spPr>
        <a:xfrm>
          <a:off x="8134350" y="4752975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0.947</cdr:y>
    </cdr:from>
    <cdr:to>
      <cdr:x>0.36325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0.94375</cdr:y>
    </cdr:from>
    <cdr:to>
      <cdr:x>0.704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</cdr:x>
      <cdr:y>0.94275</cdr:y>
    </cdr:from>
    <cdr:to>
      <cdr:x>0.5775</cdr:x>
      <cdr:y>0.9705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95900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0.94175</cdr:y>
    </cdr:from>
    <cdr:to>
      <cdr:x>0.04225</cdr:x>
      <cdr:y>0.9695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0.84425</cdr:y>
    </cdr:from>
    <cdr:to>
      <cdr:x>0.132</cdr:x>
      <cdr:y>0.883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0.8835</cdr:x>
      <cdr:y>0.8425</cdr:y>
    </cdr:from>
    <cdr:to>
      <cdr:x>0.9485</cdr:x>
      <cdr:y>0.88875</cdr:y>
    </cdr:to>
    <cdr:sp macro="" textlink="">
      <cdr:nvSpPr>
        <cdr:cNvPr id="10" name="Tekstikehys 9"/>
        <cdr:cNvSpPr txBox="1"/>
      </cdr:nvSpPr>
      <cdr:spPr>
        <a:xfrm>
          <a:off x="81343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0.947</cdr:y>
    </cdr:from>
    <cdr:to>
      <cdr:x>0.36325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0.94375</cdr:y>
    </cdr:from>
    <cdr:to>
      <cdr:x>0.704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</cdr:x>
      <cdr:y>0.94275</cdr:y>
    </cdr:from>
    <cdr:to>
      <cdr:x>0.5775</cdr:x>
      <cdr:y>0.9705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95900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0.94175</cdr:y>
    </cdr:from>
    <cdr:to>
      <cdr:x>0.04225</cdr:x>
      <cdr:y>0.9695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0.84425</cdr:y>
    </cdr:from>
    <cdr:to>
      <cdr:x>0.132</cdr:x>
      <cdr:y>0.883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0.8835</cdr:x>
      <cdr:y>0.8425</cdr:y>
    </cdr:from>
    <cdr:to>
      <cdr:x>0.9485</cdr:x>
      <cdr:y>0.88875</cdr:y>
    </cdr:to>
    <cdr:sp macro="" textlink="">
      <cdr:nvSpPr>
        <cdr:cNvPr id="10" name="Tekstikehys 9"/>
        <cdr:cNvSpPr txBox="1"/>
      </cdr:nvSpPr>
      <cdr:spPr>
        <a:xfrm>
          <a:off x="81343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0.94725</cdr:y>
    </cdr:from>
    <cdr:to>
      <cdr:x>0.36275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48025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</cdr:x>
      <cdr:y>0.944</cdr:y>
    </cdr:from>
    <cdr:to>
      <cdr:x>0.70225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61950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0.5745</cdr:x>
      <cdr:y>0.943</cdr:y>
    </cdr:from>
    <cdr:to>
      <cdr:x>0.576</cdr:x>
      <cdr:y>0.97075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86375" y="53340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0.94225</cdr:y>
    </cdr:from>
    <cdr:to>
      <cdr:x>0.04225</cdr:x>
      <cdr:y>0.97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0.84475</cdr:y>
    </cdr:from>
    <cdr:to>
      <cdr:x>0.132</cdr:x>
      <cdr:y>0.8835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0.87575</cdr:x>
      <cdr:y>0.843</cdr:y>
    </cdr:from>
    <cdr:to>
      <cdr:x>0.94</cdr:x>
      <cdr:y>0.88925</cdr:y>
    </cdr:to>
    <cdr:sp macro="" textlink="">
      <cdr:nvSpPr>
        <cdr:cNvPr id="10" name="Tekstikehys 9"/>
        <cdr:cNvSpPr txBox="1"/>
      </cdr:nvSpPr>
      <cdr:spPr>
        <a:xfrm>
          <a:off x="8058150" y="4762500"/>
          <a:ext cx="59055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0.94725</cdr:y>
    </cdr:from>
    <cdr:to>
      <cdr:x>0.36275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48025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</cdr:x>
      <cdr:y>0.944</cdr:y>
    </cdr:from>
    <cdr:to>
      <cdr:x>0.70325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0.57525</cdr:x>
      <cdr:y>0.943</cdr:y>
    </cdr:from>
    <cdr:to>
      <cdr:x>0.57675</cdr:x>
      <cdr:y>0.97075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95900" y="53340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0.94225</cdr:y>
    </cdr:from>
    <cdr:to>
      <cdr:x>0.04225</cdr:x>
      <cdr:y>0.97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0.84475</cdr:y>
    </cdr:from>
    <cdr:to>
      <cdr:x>0.132</cdr:x>
      <cdr:y>0.8835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0.87575</cdr:x>
      <cdr:y>0.843</cdr:y>
    </cdr:from>
    <cdr:to>
      <cdr:x>0.94075</cdr:x>
      <cdr:y>0.88925</cdr:y>
    </cdr:to>
    <cdr:sp macro="" textlink="">
      <cdr:nvSpPr>
        <cdr:cNvPr id="10" name="Tekstikehys 9"/>
        <cdr:cNvSpPr txBox="1"/>
      </cdr:nvSpPr>
      <cdr:spPr>
        <a:xfrm>
          <a:off x="80581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0.94725</cdr:y>
    </cdr:from>
    <cdr:to>
      <cdr:x>0.36275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48025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</cdr:x>
      <cdr:y>0.944</cdr:y>
    </cdr:from>
    <cdr:to>
      <cdr:x>0.70225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61950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0.5745</cdr:x>
      <cdr:y>0.943</cdr:y>
    </cdr:from>
    <cdr:to>
      <cdr:x>0.576</cdr:x>
      <cdr:y>0.97075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86375" y="53340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0.94225</cdr:y>
    </cdr:from>
    <cdr:to>
      <cdr:x>0.04225</cdr:x>
      <cdr:y>0.97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0.84475</cdr:y>
    </cdr:from>
    <cdr:to>
      <cdr:x>0.132</cdr:x>
      <cdr:y>0.8835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0.87125</cdr:x>
      <cdr:y>0.843</cdr:y>
    </cdr:from>
    <cdr:to>
      <cdr:x>0.9365</cdr:x>
      <cdr:y>0.88925</cdr:y>
    </cdr:to>
    <cdr:sp macro="" textlink="">
      <cdr:nvSpPr>
        <cdr:cNvPr id="10" name="Tekstikehys 9"/>
        <cdr:cNvSpPr txBox="1"/>
      </cdr:nvSpPr>
      <cdr:spPr>
        <a:xfrm>
          <a:off x="80200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0.947</cdr:y>
    </cdr:from>
    <cdr:to>
      <cdr:x>0.36325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0.94375</cdr:y>
    </cdr:from>
    <cdr:to>
      <cdr:x>0.704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</cdr:x>
      <cdr:y>0.94275</cdr:y>
    </cdr:from>
    <cdr:to>
      <cdr:x>0.5775</cdr:x>
      <cdr:y>0.9705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95900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0.94175</cdr:y>
    </cdr:from>
    <cdr:to>
      <cdr:x>0.04225</cdr:x>
      <cdr:y>0.9695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0.84425</cdr:y>
    </cdr:from>
    <cdr:to>
      <cdr:x>0.132</cdr:x>
      <cdr:y>0.883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0.8835</cdr:x>
      <cdr:y>0.8425</cdr:y>
    </cdr:from>
    <cdr:to>
      <cdr:x>0.9485</cdr:x>
      <cdr:y>0.88875</cdr:y>
    </cdr:to>
    <cdr:sp macro="" textlink="">
      <cdr:nvSpPr>
        <cdr:cNvPr id="10" name="Tekstikehys 9"/>
        <cdr:cNvSpPr txBox="1"/>
      </cdr:nvSpPr>
      <cdr:spPr>
        <a:xfrm>
          <a:off x="81343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0.947</cdr:y>
    </cdr:from>
    <cdr:to>
      <cdr:x>0.36325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0.664</cdr:x>
      <cdr:y>0.94375</cdr:y>
    </cdr:from>
    <cdr:to>
      <cdr:x>0.704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15050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0.57625</cdr:x>
      <cdr:y>0.94275</cdr:y>
    </cdr:from>
    <cdr:to>
      <cdr:x>0.57775</cdr:x>
      <cdr:y>0.9705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30542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0.94175</cdr:y>
    </cdr:from>
    <cdr:to>
      <cdr:x>0.04225</cdr:x>
      <cdr:y>0.9695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0.0565</cdr:x>
      <cdr:y>0.83525</cdr:y>
    </cdr:from>
    <cdr:to>
      <cdr:x>0.12075</cdr:x>
      <cdr:y>0.87425</cdr:y>
    </cdr:to>
    <cdr:sp macro="" textlink="">
      <cdr:nvSpPr>
        <cdr:cNvPr id="9" name="Tekstikehys 8"/>
        <cdr:cNvSpPr txBox="1"/>
      </cdr:nvSpPr>
      <cdr:spPr>
        <a:xfrm>
          <a:off x="514350" y="4724400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0.8925</cdr:x>
      <cdr:y>0.8335</cdr:y>
    </cdr:from>
    <cdr:to>
      <cdr:x>0.95775</cdr:x>
      <cdr:y>0.87975</cdr:y>
    </cdr:to>
    <cdr:sp macro="" textlink="">
      <cdr:nvSpPr>
        <cdr:cNvPr id="10" name="Tekstikehys 9"/>
        <cdr:cNvSpPr txBox="1"/>
      </cdr:nvSpPr>
      <cdr:spPr>
        <a:xfrm>
          <a:off x="8220075" y="4714875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0.947</cdr:y>
    </cdr:from>
    <cdr:to>
      <cdr:x>0.36325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0.94375</cdr:y>
    </cdr:from>
    <cdr:to>
      <cdr:x>0.704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05525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</cdr:x>
      <cdr:y>0.94275</cdr:y>
    </cdr:from>
    <cdr:to>
      <cdr:x>0.5775</cdr:x>
      <cdr:y>0.9705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295900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0.94175</cdr:y>
    </cdr:from>
    <cdr:to>
      <cdr:x>0.04225</cdr:x>
      <cdr:y>0.9695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0.068</cdr:x>
      <cdr:y>0.84425</cdr:y>
    </cdr:from>
    <cdr:to>
      <cdr:x>0.132</cdr:x>
      <cdr:y>0.883</cdr:y>
    </cdr:to>
    <cdr:sp macro="" textlink="">
      <cdr:nvSpPr>
        <cdr:cNvPr id="9" name="Tekstikehys 8"/>
        <cdr:cNvSpPr txBox="1"/>
      </cdr:nvSpPr>
      <cdr:spPr>
        <a:xfrm>
          <a:off x="619125" y="4772025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0.8835</cdr:x>
      <cdr:y>0.8425</cdr:y>
    </cdr:from>
    <cdr:to>
      <cdr:x>0.9485</cdr:x>
      <cdr:y>0.88875</cdr:y>
    </cdr:to>
    <cdr:sp macro="" textlink="">
      <cdr:nvSpPr>
        <cdr:cNvPr id="10" name="Tekstikehys 9"/>
        <cdr:cNvSpPr txBox="1"/>
      </cdr:nvSpPr>
      <cdr:spPr>
        <a:xfrm>
          <a:off x="81343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0.947</cdr:y>
    </cdr:from>
    <cdr:to>
      <cdr:x>0.36325</cdr:x>
      <cdr:y>0.986</cdr:y>
    </cdr:to>
    <cdr:sp macro="" textlink="">
      <cdr:nvSpPr>
        <cdr:cNvPr id="39937" name="Text Box 1"/>
        <cdr:cNvSpPr txBox="1">
          <a:spLocks noChangeArrowheads="1"/>
        </cdr:cNvSpPr>
      </cdr:nvSpPr>
      <cdr:spPr bwMode="auto">
        <a:xfrm>
          <a:off x="3257550" y="5353050"/>
          <a:ext cx="85725" cy="219075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0.664</cdr:x>
      <cdr:y>0.94375</cdr:y>
    </cdr:from>
    <cdr:to>
      <cdr:x>0.704</cdr:x>
      <cdr:y>0.98275</cdr:y>
    </cdr:to>
    <cdr:sp macro="" textlink="">
      <cdr:nvSpPr>
        <cdr:cNvPr id="39940" name="Text Box 4"/>
        <cdr:cNvSpPr txBox="1">
          <a:spLocks noChangeArrowheads="1"/>
        </cdr:cNvSpPr>
      </cdr:nvSpPr>
      <cdr:spPr bwMode="auto">
        <a:xfrm>
          <a:off x="6115050" y="5334000"/>
          <a:ext cx="37147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0.57625</cdr:x>
      <cdr:y>0.94275</cdr:y>
    </cdr:from>
    <cdr:to>
      <cdr:x>0.57775</cdr:x>
      <cdr:y>0.9705</cdr:y>
    </cdr:to>
    <cdr:sp macro="" textlink="">
      <cdr:nvSpPr>
        <cdr:cNvPr id="39946" name="Text Box 10"/>
        <cdr:cNvSpPr txBox="1">
          <a:spLocks noChangeArrowheads="1"/>
        </cdr:cNvSpPr>
      </cdr:nvSpPr>
      <cdr:spPr bwMode="auto">
        <a:xfrm>
          <a:off x="530542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0.04075</cdr:x>
      <cdr:y>0.94175</cdr:y>
    </cdr:from>
    <cdr:to>
      <cdr:x>0.04225</cdr:x>
      <cdr:y>0.9695</cdr:y>
    </cdr:to>
    <cdr:sp macro="" textlink="">
      <cdr:nvSpPr>
        <cdr:cNvPr id="39948" name="Text Box 12"/>
        <cdr:cNvSpPr txBox="1">
          <a:spLocks noChangeArrowheads="1"/>
        </cdr:cNvSpPr>
      </cdr:nvSpPr>
      <cdr:spPr bwMode="auto">
        <a:xfrm>
          <a:off x="371475" y="53244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0.06125</cdr:x>
      <cdr:y>0.8425</cdr:y>
    </cdr:from>
    <cdr:to>
      <cdr:x>0.12525</cdr:x>
      <cdr:y>0.88125</cdr:y>
    </cdr:to>
    <cdr:sp macro="" textlink="">
      <cdr:nvSpPr>
        <cdr:cNvPr id="9" name="Tekstikehys 8"/>
        <cdr:cNvSpPr txBox="1"/>
      </cdr:nvSpPr>
      <cdr:spPr>
        <a:xfrm>
          <a:off x="561975" y="4762500"/>
          <a:ext cx="590550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Miehet</a:t>
          </a:r>
        </a:p>
      </cdr:txBody>
    </cdr:sp>
  </cdr:relSizeAnchor>
  <cdr:relSizeAnchor xmlns:cdr="http://schemas.openxmlformats.org/drawingml/2006/chartDrawing">
    <cdr:from>
      <cdr:x>0.8835</cdr:x>
      <cdr:y>0.8425</cdr:y>
    </cdr:from>
    <cdr:to>
      <cdr:x>0.94875</cdr:x>
      <cdr:y>0.88875</cdr:y>
    </cdr:to>
    <cdr:sp macro="" textlink="">
      <cdr:nvSpPr>
        <cdr:cNvPr id="10" name="Tekstikehys 9"/>
        <cdr:cNvSpPr txBox="1"/>
      </cdr:nvSpPr>
      <cdr:spPr>
        <a:xfrm>
          <a:off x="8134350" y="4762500"/>
          <a:ext cx="60007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i-FI" sz="1400" b="1"/>
            <a:t>Naiset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8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3.57421875" style="0" customWidth="1"/>
    <col min="2" max="2" width="10.421875" style="0" customWidth="1"/>
    <col min="3" max="3" width="6.8515625" style="0" customWidth="1"/>
    <col min="4" max="4" width="7.00390625" style="0" customWidth="1"/>
    <col min="5" max="5" width="6.140625" style="0" customWidth="1"/>
    <col min="6" max="6" width="5.8515625" style="0" customWidth="1"/>
    <col min="7" max="8" width="6.00390625" style="0" customWidth="1"/>
    <col min="9" max="9" width="5.8515625" style="0" customWidth="1"/>
    <col min="10" max="20" width="6.57421875" style="0" customWidth="1"/>
    <col min="21" max="21" width="6.421875" style="0" customWidth="1"/>
    <col min="22" max="22" width="5.57421875" style="0" customWidth="1"/>
    <col min="23" max="23" width="11.421875" style="0" customWidth="1"/>
  </cols>
  <sheetData>
    <row r="1" ht="15.5">
      <c r="A1" s="5" t="s">
        <v>41</v>
      </c>
    </row>
    <row r="2" ht="12.75">
      <c r="A2" s="104"/>
    </row>
    <row r="3" ht="12.75">
      <c r="A3" t="s">
        <v>37</v>
      </c>
    </row>
    <row r="4" ht="13" thickBot="1">
      <c r="A4" s="105"/>
    </row>
    <row r="5" spans="1:22" ht="13">
      <c r="A5" s="25"/>
      <c r="B5" s="25"/>
      <c r="C5" s="107" t="s">
        <v>0</v>
      </c>
      <c r="D5" s="107"/>
      <c r="E5" s="26" t="s">
        <v>21</v>
      </c>
      <c r="F5" s="26" t="s">
        <v>22</v>
      </c>
      <c r="G5" s="26" t="s">
        <v>23</v>
      </c>
      <c r="H5" s="26" t="s">
        <v>24</v>
      </c>
      <c r="I5" s="26" t="s">
        <v>25</v>
      </c>
      <c r="J5" s="26" t="s">
        <v>1</v>
      </c>
      <c r="K5" s="26" t="s">
        <v>2</v>
      </c>
      <c r="L5" s="26" t="s">
        <v>3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26</v>
      </c>
      <c r="R5" s="26" t="s">
        <v>27</v>
      </c>
      <c r="S5" s="26" t="s">
        <v>8</v>
      </c>
      <c r="T5" s="26" t="s">
        <v>9</v>
      </c>
      <c r="U5" s="26" t="s">
        <v>38</v>
      </c>
      <c r="V5" s="26" t="s">
        <v>39</v>
      </c>
    </row>
    <row r="6" spans="1:22" ht="13.5" thickBot="1">
      <c r="A6" s="13" t="s">
        <v>0</v>
      </c>
      <c r="B6" s="13" t="s">
        <v>32</v>
      </c>
      <c r="C6" s="13"/>
      <c r="D6" s="2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108" t="s">
        <v>35</v>
      </c>
      <c r="B7" s="28" t="s">
        <v>0</v>
      </c>
      <c r="C7" s="29">
        <f>SUM(C8:C11)</f>
        <v>1</v>
      </c>
      <c r="D7" s="30">
        <v>67915</v>
      </c>
      <c r="E7" s="30">
        <v>3502</v>
      </c>
      <c r="F7" s="30">
        <v>4400</v>
      </c>
      <c r="G7" s="30">
        <v>4588</v>
      </c>
      <c r="H7" s="30">
        <v>4256</v>
      </c>
      <c r="I7" s="30">
        <v>3158</v>
      </c>
      <c r="J7" s="30">
        <v>3597</v>
      </c>
      <c r="K7" s="30">
        <v>3864</v>
      </c>
      <c r="L7" s="30">
        <v>4132</v>
      </c>
      <c r="M7" s="30">
        <v>3982</v>
      </c>
      <c r="N7" s="30">
        <v>3711</v>
      </c>
      <c r="O7" s="30">
        <v>3869</v>
      </c>
      <c r="P7" s="30">
        <v>4188</v>
      </c>
      <c r="Q7" s="30">
        <v>4135</v>
      </c>
      <c r="R7" s="30">
        <v>4507</v>
      </c>
      <c r="S7" s="30">
        <v>4630</v>
      </c>
      <c r="T7" s="30">
        <v>3115</v>
      </c>
      <c r="U7" s="30">
        <v>2172</v>
      </c>
      <c r="V7" s="30">
        <v>2109</v>
      </c>
    </row>
    <row r="8" spans="1:22" ht="12.75">
      <c r="A8" s="109"/>
      <c r="B8" s="31" t="s">
        <v>13</v>
      </c>
      <c r="C8" s="32">
        <f>D8/D7</f>
        <v>0.46512552455274975</v>
      </c>
      <c r="D8" s="33">
        <v>31589</v>
      </c>
      <c r="E8" s="33">
        <v>3502</v>
      </c>
      <c r="F8" s="33">
        <v>4400</v>
      </c>
      <c r="G8" s="33">
        <v>4588</v>
      </c>
      <c r="H8" s="33">
        <v>4245</v>
      </c>
      <c r="I8" s="33">
        <v>2915</v>
      </c>
      <c r="J8" s="33">
        <v>2682</v>
      </c>
      <c r="K8" s="33">
        <v>2005</v>
      </c>
      <c r="L8" s="33">
        <v>1616</v>
      </c>
      <c r="M8" s="33">
        <v>1175</v>
      </c>
      <c r="N8" s="33">
        <v>847</v>
      </c>
      <c r="O8" s="33">
        <v>801</v>
      </c>
      <c r="P8" s="33">
        <v>756</v>
      </c>
      <c r="Q8" s="33">
        <v>605</v>
      </c>
      <c r="R8" s="33">
        <v>510</v>
      </c>
      <c r="S8" s="33">
        <v>406</v>
      </c>
      <c r="T8" s="33">
        <v>224</v>
      </c>
      <c r="U8" s="33">
        <v>162</v>
      </c>
      <c r="V8" s="33">
        <v>150</v>
      </c>
    </row>
    <row r="9" spans="1:22" ht="13">
      <c r="A9" s="34"/>
      <c r="B9" s="31" t="s">
        <v>14</v>
      </c>
      <c r="C9" s="32">
        <f>D9/D7</f>
        <v>0.39621585805786647</v>
      </c>
      <c r="D9" s="33">
        <v>26909</v>
      </c>
      <c r="E9" s="33">
        <v>0</v>
      </c>
      <c r="F9" s="33">
        <v>0</v>
      </c>
      <c r="G9" s="33">
        <v>0</v>
      </c>
      <c r="H9" s="33">
        <v>11</v>
      </c>
      <c r="I9" s="33">
        <v>237</v>
      </c>
      <c r="J9" s="33">
        <v>828</v>
      </c>
      <c r="K9" s="33">
        <v>1629</v>
      </c>
      <c r="L9" s="33">
        <v>2160</v>
      </c>
      <c r="M9" s="33">
        <v>2305</v>
      </c>
      <c r="N9" s="33">
        <v>2302</v>
      </c>
      <c r="O9" s="33">
        <v>2398</v>
      </c>
      <c r="P9" s="33">
        <v>2627</v>
      </c>
      <c r="Q9" s="33">
        <v>2680</v>
      </c>
      <c r="R9" s="33">
        <v>2976</v>
      </c>
      <c r="S9" s="33">
        <v>3069</v>
      </c>
      <c r="T9" s="33">
        <v>1929</v>
      </c>
      <c r="U9" s="33">
        <v>1132</v>
      </c>
      <c r="V9" s="33">
        <v>626</v>
      </c>
    </row>
    <row r="10" spans="1:22" ht="13">
      <c r="A10" s="34"/>
      <c r="B10" s="31" t="s">
        <v>15</v>
      </c>
      <c r="C10" s="32">
        <f>D10/D7</f>
        <v>0.08400206140027976</v>
      </c>
      <c r="D10" s="33">
        <v>5705</v>
      </c>
      <c r="E10" s="33">
        <v>0</v>
      </c>
      <c r="F10" s="33">
        <v>0</v>
      </c>
      <c r="G10" s="33">
        <v>0</v>
      </c>
      <c r="H10" s="33">
        <v>0</v>
      </c>
      <c r="I10" s="33">
        <v>6</v>
      </c>
      <c r="J10" s="33">
        <v>85</v>
      </c>
      <c r="K10" s="33">
        <v>227</v>
      </c>
      <c r="L10" s="33">
        <v>346</v>
      </c>
      <c r="M10" s="33">
        <v>485</v>
      </c>
      <c r="N10" s="33">
        <v>540</v>
      </c>
      <c r="O10" s="33">
        <v>633</v>
      </c>
      <c r="P10" s="33">
        <v>723</v>
      </c>
      <c r="Q10" s="33">
        <v>710</v>
      </c>
      <c r="R10" s="33">
        <v>716</v>
      </c>
      <c r="S10" s="33">
        <v>599</v>
      </c>
      <c r="T10" s="33">
        <v>338</v>
      </c>
      <c r="U10" s="33">
        <v>181</v>
      </c>
      <c r="V10" s="33">
        <v>116</v>
      </c>
    </row>
    <row r="11" spans="1:22" ht="13.5" thickBot="1">
      <c r="A11" s="35"/>
      <c r="B11" s="36" t="s">
        <v>16</v>
      </c>
      <c r="C11" s="37">
        <f>D11/D7</f>
        <v>0.05465655598910403</v>
      </c>
      <c r="D11" s="38">
        <v>3712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2</v>
      </c>
      <c r="K11" s="38">
        <v>3</v>
      </c>
      <c r="L11" s="38">
        <v>10</v>
      </c>
      <c r="M11" s="38">
        <v>17</v>
      </c>
      <c r="N11" s="38">
        <v>22</v>
      </c>
      <c r="O11" s="38">
        <v>37</v>
      </c>
      <c r="P11" s="38">
        <v>82</v>
      </c>
      <c r="Q11" s="38">
        <v>140</v>
      </c>
      <c r="R11" s="38">
        <v>305</v>
      </c>
      <c r="S11" s="38">
        <v>556</v>
      </c>
      <c r="T11" s="38">
        <v>624</v>
      </c>
      <c r="U11" s="38">
        <v>697</v>
      </c>
      <c r="V11" s="38">
        <v>1217</v>
      </c>
    </row>
    <row r="12" spans="1:22" ht="13">
      <c r="A12" s="39" t="s">
        <v>34</v>
      </c>
      <c r="B12" s="40" t="s">
        <v>0</v>
      </c>
      <c r="C12" s="41">
        <f>SUM(C13:C16)</f>
        <v>1</v>
      </c>
      <c r="D12" s="42">
        <v>14616</v>
      </c>
      <c r="E12" s="42">
        <v>687</v>
      </c>
      <c r="F12" s="42">
        <v>934</v>
      </c>
      <c r="G12" s="42">
        <v>1055</v>
      </c>
      <c r="H12" s="42">
        <v>917</v>
      </c>
      <c r="I12" s="42">
        <v>484</v>
      </c>
      <c r="J12" s="42">
        <v>589</v>
      </c>
      <c r="K12" s="42">
        <v>672</v>
      </c>
      <c r="L12" s="42">
        <v>811</v>
      </c>
      <c r="M12" s="42">
        <v>800</v>
      </c>
      <c r="N12" s="42">
        <v>737</v>
      </c>
      <c r="O12" s="42">
        <v>777</v>
      </c>
      <c r="P12" s="42">
        <v>942</v>
      </c>
      <c r="Q12" s="42">
        <v>1056</v>
      </c>
      <c r="R12" s="42">
        <v>1158</v>
      </c>
      <c r="S12" s="42">
        <v>1112</v>
      </c>
      <c r="T12" s="42">
        <v>751</v>
      </c>
      <c r="U12" s="42">
        <v>557</v>
      </c>
      <c r="V12" s="42">
        <v>577</v>
      </c>
    </row>
    <row r="13" spans="1:22" ht="13">
      <c r="A13" s="34"/>
      <c r="B13" s="31" t="s">
        <v>13</v>
      </c>
      <c r="C13" s="32">
        <f>D13/D12</f>
        <v>0.4446496989600438</v>
      </c>
      <c r="D13" s="33">
        <v>6499</v>
      </c>
      <c r="E13" s="33">
        <v>687</v>
      </c>
      <c r="F13" s="33">
        <v>934</v>
      </c>
      <c r="G13" s="33">
        <v>1055</v>
      </c>
      <c r="H13" s="33">
        <v>914</v>
      </c>
      <c r="I13" s="33">
        <v>453</v>
      </c>
      <c r="J13" s="33">
        <v>432</v>
      </c>
      <c r="K13" s="33">
        <v>355</v>
      </c>
      <c r="L13" s="33">
        <v>321</v>
      </c>
      <c r="M13" s="33">
        <v>235</v>
      </c>
      <c r="N13" s="33">
        <v>179</v>
      </c>
      <c r="O13" s="33">
        <v>171</v>
      </c>
      <c r="P13" s="33">
        <v>188</v>
      </c>
      <c r="Q13" s="33">
        <v>140</v>
      </c>
      <c r="R13" s="33">
        <v>139</v>
      </c>
      <c r="S13" s="33">
        <v>120</v>
      </c>
      <c r="T13" s="33">
        <v>76</v>
      </c>
      <c r="U13" s="33">
        <v>50</v>
      </c>
      <c r="V13" s="33">
        <v>50</v>
      </c>
    </row>
    <row r="14" spans="1:22" ht="13">
      <c r="A14" s="34"/>
      <c r="B14" s="31" t="s">
        <v>14</v>
      </c>
      <c r="C14" s="32">
        <f>D14/D12</f>
        <v>0.4178297755883963</v>
      </c>
      <c r="D14" s="33">
        <v>6107</v>
      </c>
      <c r="E14" s="33">
        <v>0</v>
      </c>
      <c r="F14" s="33">
        <v>0</v>
      </c>
      <c r="G14" s="33">
        <v>0</v>
      </c>
      <c r="H14" s="33">
        <v>3</v>
      </c>
      <c r="I14" s="33">
        <v>30</v>
      </c>
      <c r="J14" s="33">
        <v>142</v>
      </c>
      <c r="K14" s="33">
        <v>279</v>
      </c>
      <c r="L14" s="33">
        <v>425</v>
      </c>
      <c r="M14" s="33">
        <v>471</v>
      </c>
      <c r="N14" s="33">
        <v>464</v>
      </c>
      <c r="O14" s="33">
        <v>482</v>
      </c>
      <c r="P14" s="33">
        <v>608</v>
      </c>
      <c r="Q14" s="33">
        <v>738</v>
      </c>
      <c r="R14" s="33">
        <v>803</v>
      </c>
      <c r="S14" s="33">
        <v>758</v>
      </c>
      <c r="T14" s="33">
        <v>447</v>
      </c>
      <c r="U14" s="33">
        <v>302</v>
      </c>
      <c r="V14" s="33">
        <v>155</v>
      </c>
    </row>
    <row r="15" spans="1:22" ht="13">
      <c r="A15" s="34"/>
      <c r="B15" s="31" t="s">
        <v>15</v>
      </c>
      <c r="C15" s="32">
        <f>D15/D12</f>
        <v>0.07053913519430761</v>
      </c>
      <c r="D15" s="33">
        <v>1031</v>
      </c>
      <c r="E15" s="33">
        <v>0</v>
      </c>
      <c r="F15" s="33">
        <v>0</v>
      </c>
      <c r="G15" s="33">
        <v>0</v>
      </c>
      <c r="H15" s="33">
        <v>0</v>
      </c>
      <c r="I15" s="33">
        <v>1</v>
      </c>
      <c r="J15" s="33">
        <v>15</v>
      </c>
      <c r="K15" s="33">
        <v>38</v>
      </c>
      <c r="L15" s="33">
        <v>65</v>
      </c>
      <c r="M15" s="33">
        <v>87</v>
      </c>
      <c r="N15" s="33">
        <v>85</v>
      </c>
      <c r="O15" s="33">
        <v>116</v>
      </c>
      <c r="P15" s="33">
        <v>127</v>
      </c>
      <c r="Q15" s="33">
        <v>144</v>
      </c>
      <c r="R15" s="33">
        <v>148</v>
      </c>
      <c r="S15" s="33">
        <v>88</v>
      </c>
      <c r="T15" s="33">
        <v>61</v>
      </c>
      <c r="U15" s="33">
        <v>34</v>
      </c>
      <c r="V15" s="33">
        <v>22</v>
      </c>
    </row>
    <row r="16" spans="1:22" ht="13">
      <c r="A16" s="43"/>
      <c r="B16" s="44" t="s">
        <v>16</v>
      </c>
      <c r="C16" s="45">
        <f>D16/D12</f>
        <v>0.06698139025725233</v>
      </c>
      <c r="D16" s="46">
        <v>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</v>
      </c>
      <c r="N16" s="46">
        <v>9</v>
      </c>
      <c r="O16" s="46">
        <v>8</v>
      </c>
      <c r="P16" s="46">
        <v>19</v>
      </c>
      <c r="Q16" s="46">
        <v>34</v>
      </c>
      <c r="R16" s="46">
        <v>68</v>
      </c>
      <c r="S16" s="46">
        <v>146</v>
      </c>
      <c r="T16" s="46">
        <v>167</v>
      </c>
      <c r="U16" s="46">
        <v>171</v>
      </c>
      <c r="V16" s="46">
        <v>350</v>
      </c>
    </row>
    <row r="17" spans="1:22" ht="13">
      <c r="A17" s="3" t="s">
        <v>12</v>
      </c>
      <c r="B17" s="93" t="s">
        <v>0</v>
      </c>
      <c r="C17" s="94">
        <f>SUM(C18:C21)</f>
        <v>1</v>
      </c>
      <c r="D17" s="95">
        <v>1083</v>
      </c>
      <c r="E17" s="95">
        <v>43</v>
      </c>
      <c r="F17" s="95">
        <v>52</v>
      </c>
      <c r="G17" s="95">
        <v>52</v>
      </c>
      <c r="H17" s="95">
        <v>49</v>
      </c>
      <c r="I17" s="95">
        <v>39</v>
      </c>
      <c r="J17" s="95">
        <v>45</v>
      </c>
      <c r="K17" s="95">
        <v>34</v>
      </c>
      <c r="L17" s="95">
        <v>48</v>
      </c>
      <c r="M17" s="95">
        <v>56</v>
      </c>
      <c r="N17" s="95">
        <v>60</v>
      </c>
      <c r="O17" s="95">
        <v>61</v>
      </c>
      <c r="P17" s="95">
        <v>71</v>
      </c>
      <c r="Q17" s="95">
        <v>88</v>
      </c>
      <c r="R17" s="95">
        <v>99</v>
      </c>
      <c r="S17" s="95">
        <v>103</v>
      </c>
      <c r="T17" s="95">
        <v>58</v>
      </c>
      <c r="U17" s="95">
        <v>59</v>
      </c>
      <c r="V17" s="95">
        <v>66</v>
      </c>
    </row>
    <row r="18" spans="1:22" ht="13">
      <c r="A18" s="4"/>
      <c r="B18" s="1" t="s">
        <v>13</v>
      </c>
      <c r="C18" s="11">
        <f>D18/D17</f>
        <v>0.39519852262234534</v>
      </c>
      <c r="D18" s="2">
        <v>428</v>
      </c>
      <c r="E18" s="2">
        <v>43</v>
      </c>
      <c r="F18" s="2">
        <v>52</v>
      </c>
      <c r="G18" s="2">
        <v>52</v>
      </c>
      <c r="H18" s="2">
        <v>49</v>
      </c>
      <c r="I18" s="2">
        <v>38</v>
      </c>
      <c r="J18" s="2">
        <v>34</v>
      </c>
      <c r="K18" s="2">
        <v>15</v>
      </c>
      <c r="L18" s="2">
        <v>19</v>
      </c>
      <c r="M18" s="2">
        <v>20</v>
      </c>
      <c r="N18" s="2">
        <v>22</v>
      </c>
      <c r="O18" s="2">
        <v>10</v>
      </c>
      <c r="P18" s="2">
        <v>12</v>
      </c>
      <c r="Q18" s="2">
        <v>16</v>
      </c>
      <c r="R18" s="2">
        <v>13</v>
      </c>
      <c r="S18" s="2">
        <v>8</v>
      </c>
      <c r="T18" s="2">
        <v>9</v>
      </c>
      <c r="U18" s="2">
        <v>6</v>
      </c>
      <c r="V18" s="2">
        <v>10</v>
      </c>
    </row>
    <row r="19" spans="1:22" ht="13">
      <c r="A19" s="4"/>
      <c r="B19" s="1" t="s">
        <v>14</v>
      </c>
      <c r="C19" s="11">
        <f>D19/D17</f>
        <v>0.42843951985226225</v>
      </c>
      <c r="D19" s="2">
        <v>464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11</v>
      </c>
      <c r="K19" s="2">
        <v>17</v>
      </c>
      <c r="L19" s="2">
        <v>25</v>
      </c>
      <c r="M19" s="2">
        <v>23</v>
      </c>
      <c r="N19" s="2">
        <v>24</v>
      </c>
      <c r="O19" s="2">
        <v>43</v>
      </c>
      <c r="P19" s="2">
        <v>46</v>
      </c>
      <c r="Q19" s="2">
        <v>62</v>
      </c>
      <c r="R19" s="2">
        <v>68</v>
      </c>
      <c r="S19" s="2">
        <v>69</v>
      </c>
      <c r="T19" s="2">
        <v>29</v>
      </c>
      <c r="U19" s="2">
        <v>33</v>
      </c>
      <c r="V19" s="2">
        <v>13</v>
      </c>
    </row>
    <row r="20" spans="1:22" ht="13">
      <c r="A20" s="4"/>
      <c r="B20" s="1" t="s">
        <v>15</v>
      </c>
      <c r="C20" s="11">
        <f>D20/D17</f>
        <v>0.08217913204062789</v>
      </c>
      <c r="D20" s="2">
        <v>89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4</v>
      </c>
      <c r="M20" s="2">
        <v>13</v>
      </c>
      <c r="N20" s="2">
        <v>14</v>
      </c>
      <c r="O20" s="2">
        <v>8</v>
      </c>
      <c r="P20" s="2">
        <v>13</v>
      </c>
      <c r="Q20" s="2">
        <v>6</v>
      </c>
      <c r="R20" s="2">
        <v>11</v>
      </c>
      <c r="S20" s="2">
        <v>9</v>
      </c>
      <c r="T20" s="2">
        <v>3</v>
      </c>
      <c r="U20" s="2">
        <v>5</v>
      </c>
      <c r="V20" s="2">
        <v>1</v>
      </c>
    </row>
    <row r="21" spans="1:22" ht="13">
      <c r="A21" s="4"/>
      <c r="B21" s="1" t="s">
        <v>16</v>
      </c>
      <c r="C21" s="11">
        <f>D21/D17</f>
        <v>0.09418282548476455</v>
      </c>
      <c r="D21" s="2">
        <v>102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4</v>
      </c>
      <c r="R21" s="2">
        <v>7</v>
      </c>
      <c r="S21" s="2">
        <v>17</v>
      </c>
      <c r="T21" s="2">
        <v>17</v>
      </c>
      <c r="U21" s="2">
        <v>15</v>
      </c>
      <c r="V21" s="2">
        <v>42</v>
      </c>
    </row>
    <row r="22" spans="1:22" ht="13">
      <c r="A22" s="3" t="s">
        <v>29</v>
      </c>
      <c r="B22" s="93" t="s">
        <v>0</v>
      </c>
      <c r="C22" s="94">
        <f>SUM(C23:C26)</f>
        <v>1</v>
      </c>
      <c r="D22" s="95">
        <v>4196</v>
      </c>
      <c r="E22" s="95">
        <v>191</v>
      </c>
      <c r="F22" s="95">
        <v>285</v>
      </c>
      <c r="G22" s="95">
        <v>284</v>
      </c>
      <c r="H22" s="95">
        <v>259</v>
      </c>
      <c r="I22" s="95">
        <v>147</v>
      </c>
      <c r="J22" s="95">
        <v>187</v>
      </c>
      <c r="K22" s="95">
        <v>260</v>
      </c>
      <c r="L22" s="95">
        <v>279</v>
      </c>
      <c r="M22" s="95">
        <v>271</v>
      </c>
      <c r="N22" s="95">
        <v>232</v>
      </c>
      <c r="O22" s="95">
        <v>245</v>
      </c>
      <c r="P22" s="95">
        <v>249</v>
      </c>
      <c r="Q22" s="95">
        <v>271</v>
      </c>
      <c r="R22" s="95">
        <v>288</v>
      </c>
      <c r="S22" s="95">
        <v>267</v>
      </c>
      <c r="T22" s="95">
        <v>196</v>
      </c>
      <c r="U22" s="95">
        <v>140</v>
      </c>
      <c r="V22" s="95">
        <v>145</v>
      </c>
    </row>
    <row r="23" spans="1:22" ht="13">
      <c r="A23" s="4"/>
      <c r="B23" s="1" t="s">
        <v>13</v>
      </c>
      <c r="C23" s="11">
        <f>D23/D22</f>
        <v>0.4542421353670162</v>
      </c>
      <c r="D23" s="2">
        <v>1906</v>
      </c>
      <c r="E23" s="2">
        <v>191</v>
      </c>
      <c r="F23" s="2">
        <v>285</v>
      </c>
      <c r="G23" s="2">
        <v>284</v>
      </c>
      <c r="H23" s="2">
        <v>259</v>
      </c>
      <c r="I23" s="2">
        <v>140</v>
      </c>
      <c r="J23" s="2">
        <v>144</v>
      </c>
      <c r="K23" s="2">
        <v>146</v>
      </c>
      <c r="L23" s="2">
        <v>106</v>
      </c>
      <c r="M23" s="2">
        <v>83</v>
      </c>
      <c r="N23" s="2">
        <v>51</v>
      </c>
      <c r="O23" s="2">
        <v>57</v>
      </c>
      <c r="P23" s="2">
        <v>46</v>
      </c>
      <c r="Q23" s="2">
        <v>28</v>
      </c>
      <c r="R23" s="2">
        <v>14</v>
      </c>
      <c r="S23" s="2">
        <v>29</v>
      </c>
      <c r="T23" s="2">
        <v>22</v>
      </c>
      <c r="U23" s="2">
        <v>12</v>
      </c>
      <c r="V23" s="2">
        <v>9</v>
      </c>
    </row>
    <row r="24" spans="1:22" ht="13">
      <c r="A24" s="4"/>
      <c r="B24" s="1" t="s">
        <v>14</v>
      </c>
      <c r="C24" s="11">
        <f>D24/D22</f>
        <v>0.41444232602478553</v>
      </c>
      <c r="D24" s="2">
        <v>1739</v>
      </c>
      <c r="E24" s="2">
        <v>0</v>
      </c>
      <c r="F24" s="2">
        <v>0</v>
      </c>
      <c r="G24" s="2">
        <v>0</v>
      </c>
      <c r="H24" s="2">
        <v>0</v>
      </c>
      <c r="I24" s="2">
        <v>7</v>
      </c>
      <c r="J24" s="2">
        <v>36</v>
      </c>
      <c r="K24" s="2">
        <v>100</v>
      </c>
      <c r="L24" s="2">
        <v>151</v>
      </c>
      <c r="M24" s="2">
        <v>170</v>
      </c>
      <c r="N24" s="2">
        <v>153</v>
      </c>
      <c r="O24" s="2">
        <v>151</v>
      </c>
      <c r="P24" s="2">
        <v>164</v>
      </c>
      <c r="Q24" s="2">
        <v>185</v>
      </c>
      <c r="R24" s="2">
        <v>216</v>
      </c>
      <c r="S24" s="2">
        <v>181</v>
      </c>
      <c r="T24" s="2">
        <v>115</v>
      </c>
      <c r="U24" s="2">
        <v>71</v>
      </c>
      <c r="V24" s="2">
        <v>39</v>
      </c>
    </row>
    <row r="25" spans="1:22" ht="13">
      <c r="A25" s="4"/>
      <c r="B25" s="1" t="s">
        <v>15</v>
      </c>
      <c r="C25" s="11">
        <f>D25/D22</f>
        <v>0.07030505243088656</v>
      </c>
      <c r="D25" s="2">
        <v>295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7</v>
      </c>
      <c r="K25" s="2">
        <v>14</v>
      </c>
      <c r="L25" s="2">
        <v>22</v>
      </c>
      <c r="M25" s="2">
        <v>17</v>
      </c>
      <c r="N25" s="2">
        <v>24</v>
      </c>
      <c r="O25" s="2">
        <v>34</v>
      </c>
      <c r="P25" s="2">
        <v>32</v>
      </c>
      <c r="Q25" s="2">
        <v>49</v>
      </c>
      <c r="R25" s="2">
        <v>40</v>
      </c>
      <c r="S25" s="2">
        <v>20</v>
      </c>
      <c r="T25" s="2">
        <v>17</v>
      </c>
      <c r="U25" s="2">
        <v>11</v>
      </c>
      <c r="V25" s="2">
        <v>8</v>
      </c>
    </row>
    <row r="26" spans="1:22" ht="13">
      <c r="A26" s="4"/>
      <c r="B26" s="1" t="s">
        <v>16</v>
      </c>
      <c r="C26" s="11">
        <f>D26/D22</f>
        <v>0.061010486177311724</v>
      </c>
      <c r="D26" s="2">
        <v>256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4</v>
      </c>
      <c r="O26" s="2">
        <v>3</v>
      </c>
      <c r="P26" s="2">
        <v>7</v>
      </c>
      <c r="Q26" s="2">
        <v>9</v>
      </c>
      <c r="R26" s="2">
        <v>18</v>
      </c>
      <c r="S26" s="2">
        <v>37</v>
      </c>
      <c r="T26" s="2">
        <v>42</v>
      </c>
      <c r="U26" s="2">
        <v>46</v>
      </c>
      <c r="V26" s="2">
        <v>89</v>
      </c>
    </row>
    <row r="27" spans="1:22" ht="13">
      <c r="A27" s="3" t="s">
        <v>18</v>
      </c>
      <c r="B27" s="93" t="s">
        <v>0</v>
      </c>
      <c r="C27" s="94">
        <f>SUM(C28:C31)</f>
        <v>1</v>
      </c>
      <c r="D27" s="95">
        <v>719</v>
      </c>
      <c r="E27" s="95">
        <v>37</v>
      </c>
      <c r="F27" s="95">
        <v>37</v>
      </c>
      <c r="G27" s="95">
        <v>36</v>
      </c>
      <c r="H27" s="95">
        <v>36</v>
      </c>
      <c r="I27" s="95">
        <v>23</v>
      </c>
      <c r="J27" s="95">
        <v>22</v>
      </c>
      <c r="K27" s="95">
        <v>22</v>
      </c>
      <c r="L27" s="95">
        <v>36</v>
      </c>
      <c r="M27" s="95">
        <v>29</v>
      </c>
      <c r="N27" s="95">
        <v>32</v>
      </c>
      <c r="O27" s="95">
        <v>37</v>
      </c>
      <c r="P27" s="95">
        <v>63</v>
      </c>
      <c r="Q27" s="95">
        <v>69</v>
      </c>
      <c r="R27" s="95">
        <v>67</v>
      </c>
      <c r="S27" s="95">
        <v>67</v>
      </c>
      <c r="T27" s="95">
        <v>44</v>
      </c>
      <c r="U27" s="95">
        <v>28</v>
      </c>
      <c r="V27" s="95">
        <v>34</v>
      </c>
    </row>
    <row r="28" spans="1:22" ht="13">
      <c r="A28" s="4"/>
      <c r="B28" s="1" t="s">
        <v>13</v>
      </c>
      <c r="C28" s="11">
        <f>D28/D27</f>
        <v>0.4297635605006954</v>
      </c>
      <c r="D28" s="2">
        <v>309</v>
      </c>
      <c r="E28" s="2">
        <v>37</v>
      </c>
      <c r="F28" s="2">
        <v>37</v>
      </c>
      <c r="G28" s="2">
        <v>36</v>
      </c>
      <c r="H28" s="2">
        <v>36</v>
      </c>
      <c r="I28" s="2">
        <v>22</v>
      </c>
      <c r="J28" s="2">
        <v>20</v>
      </c>
      <c r="K28" s="2">
        <v>11</v>
      </c>
      <c r="L28" s="2">
        <v>17</v>
      </c>
      <c r="M28" s="2">
        <v>11</v>
      </c>
      <c r="N28" s="2">
        <v>7</v>
      </c>
      <c r="O28" s="2">
        <v>10</v>
      </c>
      <c r="P28" s="2">
        <v>19</v>
      </c>
      <c r="Q28" s="2">
        <v>10</v>
      </c>
      <c r="R28" s="2">
        <v>11</v>
      </c>
      <c r="S28" s="2">
        <v>12</v>
      </c>
      <c r="T28" s="2">
        <v>4</v>
      </c>
      <c r="U28" s="2">
        <v>5</v>
      </c>
      <c r="V28" s="2">
        <v>4</v>
      </c>
    </row>
    <row r="29" spans="1:22" ht="13">
      <c r="A29" s="4"/>
      <c r="B29" s="1" t="s">
        <v>14</v>
      </c>
      <c r="C29" s="11">
        <f>D29/D27</f>
        <v>0.41863699582753827</v>
      </c>
      <c r="D29" s="2">
        <v>301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10</v>
      </c>
      <c r="L29" s="2">
        <v>18</v>
      </c>
      <c r="M29" s="2">
        <v>15</v>
      </c>
      <c r="N29" s="2">
        <v>19</v>
      </c>
      <c r="O29" s="2">
        <v>22</v>
      </c>
      <c r="P29" s="2">
        <v>36</v>
      </c>
      <c r="Q29" s="2">
        <v>50</v>
      </c>
      <c r="R29" s="2">
        <v>40</v>
      </c>
      <c r="S29" s="2">
        <v>44</v>
      </c>
      <c r="T29" s="2">
        <v>25</v>
      </c>
      <c r="U29" s="2">
        <v>13</v>
      </c>
      <c r="V29" s="2">
        <v>7</v>
      </c>
    </row>
    <row r="30" spans="1:22" ht="13">
      <c r="A30" s="4"/>
      <c r="B30" s="1" t="s">
        <v>15</v>
      </c>
      <c r="C30" s="11">
        <f>D30/D27</f>
        <v>0.0737134909596662</v>
      </c>
      <c r="D30" s="2">
        <v>53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1</v>
      </c>
      <c r="L30" s="2">
        <v>1</v>
      </c>
      <c r="M30" s="2">
        <v>3</v>
      </c>
      <c r="N30" s="2">
        <v>6</v>
      </c>
      <c r="O30" s="2">
        <v>5</v>
      </c>
      <c r="P30" s="2">
        <v>7</v>
      </c>
      <c r="Q30" s="2">
        <v>7</v>
      </c>
      <c r="R30" s="2">
        <v>10</v>
      </c>
      <c r="S30" s="2">
        <v>3</v>
      </c>
      <c r="T30" s="2">
        <v>4</v>
      </c>
      <c r="U30" s="2">
        <v>3</v>
      </c>
      <c r="V30" s="2">
        <v>2</v>
      </c>
    </row>
    <row r="31" spans="1:22" ht="13">
      <c r="A31" s="4"/>
      <c r="B31" s="1" t="s">
        <v>16</v>
      </c>
      <c r="C31" s="11">
        <f>D31/D27</f>
        <v>0.07788595271210014</v>
      </c>
      <c r="D31" s="2">
        <v>56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2</v>
      </c>
      <c r="R31" s="2">
        <v>6</v>
      </c>
      <c r="S31" s="2">
        <v>8</v>
      </c>
      <c r="T31" s="2">
        <v>11</v>
      </c>
      <c r="U31" s="2">
        <v>7</v>
      </c>
      <c r="V31" s="2">
        <v>21</v>
      </c>
    </row>
    <row r="32" spans="1:22" ht="13">
      <c r="A32" s="3" t="s">
        <v>19</v>
      </c>
      <c r="B32" s="93" t="s">
        <v>0</v>
      </c>
      <c r="C32" s="94">
        <f>SUM(C33:C36)</f>
        <v>1</v>
      </c>
      <c r="D32" s="95">
        <v>2676</v>
      </c>
      <c r="E32" s="95">
        <v>178</v>
      </c>
      <c r="F32" s="95">
        <v>231</v>
      </c>
      <c r="G32" s="95">
        <v>261</v>
      </c>
      <c r="H32" s="95">
        <v>211</v>
      </c>
      <c r="I32" s="95">
        <v>98</v>
      </c>
      <c r="J32" s="95">
        <v>114</v>
      </c>
      <c r="K32" s="95">
        <v>107</v>
      </c>
      <c r="L32" s="95">
        <v>161</v>
      </c>
      <c r="M32" s="95">
        <v>136</v>
      </c>
      <c r="N32" s="95">
        <v>106</v>
      </c>
      <c r="O32" s="95">
        <v>96</v>
      </c>
      <c r="P32" s="95">
        <v>148</v>
      </c>
      <c r="Q32" s="95">
        <v>160</v>
      </c>
      <c r="R32" s="95">
        <v>187</v>
      </c>
      <c r="S32" s="95">
        <v>196</v>
      </c>
      <c r="T32" s="95">
        <v>115</v>
      </c>
      <c r="U32" s="95">
        <v>85</v>
      </c>
      <c r="V32" s="95">
        <v>86</v>
      </c>
    </row>
    <row r="33" spans="1:22" ht="13">
      <c r="A33" s="4"/>
      <c r="B33" s="1" t="s">
        <v>13</v>
      </c>
      <c r="C33" s="11">
        <f>D33/D32</f>
        <v>0.4992526158445441</v>
      </c>
      <c r="D33" s="2">
        <v>1336</v>
      </c>
      <c r="E33" s="2">
        <v>178</v>
      </c>
      <c r="F33" s="2">
        <v>231</v>
      </c>
      <c r="G33" s="2">
        <v>261</v>
      </c>
      <c r="H33" s="2">
        <v>210</v>
      </c>
      <c r="I33" s="2">
        <v>86</v>
      </c>
      <c r="J33" s="2">
        <v>80</v>
      </c>
      <c r="K33" s="2">
        <v>45</v>
      </c>
      <c r="L33" s="2">
        <v>53</v>
      </c>
      <c r="M33" s="2">
        <v>40</v>
      </c>
      <c r="N33" s="2">
        <v>16</v>
      </c>
      <c r="O33" s="2">
        <v>23</v>
      </c>
      <c r="P33" s="2">
        <v>28</v>
      </c>
      <c r="Q33" s="2">
        <v>16</v>
      </c>
      <c r="R33" s="2">
        <v>28</v>
      </c>
      <c r="S33" s="2">
        <v>23</v>
      </c>
      <c r="T33" s="2">
        <v>9</v>
      </c>
      <c r="U33" s="2">
        <v>4</v>
      </c>
      <c r="V33" s="2">
        <v>5</v>
      </c>
    </row>
    <row r="34" spans="1:22" ht="13">
      <c r="A34" s="4"/>
      <c r="B34" s="1" t="s">
        <v>14</v>
      </c>
      <c r="C34" s="11">
        <f>D34/D32</f>
        <v>0.3845291479820628</v>
      </c>
      <c r="D34" s="2">
        <v>1029</v>
      </c>
      <c r="E34" s="2">
        <v>0</v>
      </c>
      <c r="F34" s="2">
        <v>0</v>
      </c>
      <c r="G34" s="2">
        <v>0</v>
      </c>
      <c r="H34" s="2">
        <v>1</v>
      </c>
      <c r="I34" s="2">
        <v>12</v>
      </c>
      <c r="J34" s="2">
        <v>31</v>
      </c>
      <c r="K34" s="2">
        <v>54</v>
      </c>
      <c r="L34" s="2">
        <v>92</v>
      </c>
      <c r="M34" s="2">
        <v>82</v>
      </c>
      <c r="N34" s="2">
        <v>76</v>
      </c>
      <c r="O34" s="2">
        <v>54</v>
      </c>
      <c r="P34" s="2">
        <v>99</v>
      </c>
      <c r="Q34" s="2">
        <v>125</v>
      </c>
      <c r="R34" s="2">
        <v>128</v>
      </c>
      <c r="S34" s="2">
        <v>126</v>
      </c>
      <c r="T34" s="2">
        <v>76</v>
      </c>
      <c r="U34" s="2">
        <v>49</v>
      </c>
      <c r="V34" s="2">
        <v>24</v>
      </c>
    </row>
    <row r="35" spans="1:22" ht="13">
      <c r="A35" s="4"/>
      <c r="B35" s="1" t="s">
        <v>15</v>
      </c>
      <c r="C35" s="11">
        <f>D35/D32</f>
        <v>0.055680119581464876</v>
      </c>
      <c r="D35" s="2">
        <v>149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</v>
      </c>
      <c r="K35" s="2">
        <v>8</v>
      </c>
      <c r="L35" s="2">
        <v>16</v>
      </c>
      <c r="M35" s="2">
        <v>12</v>
      </c>
      <c r="N35" s="2">
        <v>12</v>
      </c>
      <c r="O35" s="2">
        <v>17</v>
      </c>
      <c r="P35" s="2">
        <v>18</v>
      </c>
      <c r="Q35" s="2">
        <v>12</v>
      </c>
      <c r="R35" s="2">
        <v>18</v>
      </c>
      <c r="S35" s="2">
        <v>15</v>
      </c>
      <c r="T35" s="2">
        <v>9</v>
      </c>
      <c r="U35" s="2">
        <v>5</v>
      </c>
      <c r="V35" s="2">
        <v>4</v>
      </c>
    </row>
    <row r="36" spans="1:22" ht="13">
      <c r="A36" s="4"/>
      <c r="B36" s="1" t="s">
        <v>16</v>
      </c>
      <c r="C36" s="11">
        <f>D36/D32</f>
        <v>0.06053811659192825</v>
      </c>
      <c r="D36" s="2">
        <v>162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2</v>
      </c>
      <c r="N36" s="2">
        <v>2</v>
      </c>
      <c r="O36" s="2">
        <v>2</v>
      </c>
      <c r="P36" s="2">
        <v>3</v>
      </c>
      <c r="Q36" s="2">
        <v>7</v>
      </c>
      <c r="R36" s="2">
        <v>13</v>
      </c>
      <c r="S36" s="2">
        <v>32</v>
      </c>
      <c r="T36" s="2">
        <v>21</v>
      </c>
      <c r="U36" s="2">
        <v>27</v>
      </c>
      <c r="V36" s="2">
        <v>53</v>
      </c>
    </row>
    <row r="37" spans="1:22" ht="13">
      <c r="A37" s="3" t="s">
        <v>20</v>
      </c>
      <c r="B37" s="93" t="s">
        <v>0</v>
      </c>
      <c r="C37" s="94">
        <f>SUM(C38:C41)</f>
        <v>1</v>
      </c>
      <c r="D37" s="95">
        <v>2938</v>
      </c>
      <c r="E37" s="95">
        <v>128</v>
      </c>
      <c r="F37" s="95">
        <v>180</v>
      </c>
      <c r="G37" s="95">
        <v>227</v>
      </c>
      <c r="H37" s="95">
        <v>196</v>
      </c>
      <c r="I37" s="95">
        <v>74</v>
      </c>
      <c r="J37" s="95">
        <v>107</v>
      </c>
      <c r="K37" s="95">
        <v>129</v>
      </c>
      <c r="L37" s="95">
        <v>127</v>
      </c>
      <c r="M37" s="95">
        <v>146</v>
      </c>
      <c r="N37" s="95">
        <v>145</v>
      </c>
      <c r="O37" s="95">
        <v>176</v>
      </c>
      <c r="P37" s="95">
        <v>216</v>
      </c>
      <c r="Q37" s="95">
        <v>233</v>
      </c>
      <c r="R37" s="95">
        <v>229</v>
      </c>
      <c r="S37" s="95">
        <v>223</v>
      </c>
      <c r="T37" s="95">
        <v>182</v>
      </c>
      <c r="U37" s="95">
        <v>113</v>
      </c>
      <c r="V37" s="95">
        <v>107</v>
      </c>
    </row>
    <row r="38" spans="1:22" ht="13">
      <c r="A38" s="4"/>
      <c r="B38" s="1" t="s">
        <v>13</v>
      </c>
      <c r="C38" s="11">
        <f>D38/D37</f>
        <v>0.4387338325391423</v>
      </c>
      <c r="D38" s="2">
        <v>1289</v>
      </c>
      <c r="E38" s="2">
        <v>128</v>
      </c>
      <c r="F38" s="2">
        <v>180</v>
      </c>
      <c r="G38" s="2">
        <v>227</v>
      </c>
      <c r="H38" s="2">
        <v>195</v>
      </c>
      <c r="I38" s="2">
        <v>69</v>
      </c>
      <c r="J38" s="2">
        <v>75</v>
      </c>
      <c r="K38" s="2">
        <v>71</v>
      </c>
      <c r="L38" s="2">
        <v>51</v>
      </c>
      <c r="M38" s="2">
        <v>34</v>
      </c>
      <c r="N38" s="2">
        <v>38</v>
      </c>
      <c r="O38" s="2">
        <v>39</v>
      </c>
      <c r="P38" s="2">
        <v>53</v>
      </c>
      <c r="Q38" s="2">
        <v>35</v>
      </c>
      <c r="R38" s="2">
        <v>40</v>
      </c>
      <c r="S38" s="2">
        <v>23</v>
      </c>
      <c r="T38" s="2">
        <v>14</v>
      </c>
      <c r="U38" s="2">
        <v>10</v>
      </c>
      <c r="V38" s="2">
        <v>7</v>
      </c>
    </row>
    <row r="39" spans="1:22" ht="13">
      <c r="A39" s="4"/>
      <c r="B39" s="1" t="s">
        <v>14</v>
      </c>
      <c r="C39" s="11">
        <f>D39/D37</f>
        <v>0.4268209666439755</v>
      </c>
      <c r="D39" s="2">
        <v>1254</v>
      </c>
      <c r="E39" s="2">
        <v>0</v>
      </c>
      <c r="F39" s="2">
        <v>0</v>
      </c>
      <c r="G39" s="2">
        <v>0</v>
      </c>
      <c r="H39" s="2">
        <v>1</v>
      </c>
      <c r="I39" s="2">
        <v>5</v>
      </c>
      <c r="J39" s="2">
        <v>29</v>
      </c>
      <c r="K39" s="2">
        <v>52</v>
      </c>
      <c r="L39" s="2">
        <v>71</v>
      </c>
      <c r="M39" s="2">
        <v>89</v>
      </c>
      <c r="N39" s="2">
        <v>93</v>
      </c>
      <c r="O39" s="2">
        <v>106</v>
      </c>
      <c r="P39" s="2">
        <v>134</v>
      </c>
      <c r="Q39" s="2">
        <v>160</v>
      </c>
      <c r="R39" s="2">
        <v>155</v>
      </c>
      <c r="S39" s="2">
        <v>162</v>
      </c>
      <c r="T39" s="2">
        <v>108</v>
      </c>
      <c r="U39" s="2">
        <v>61</v>
      </c>
      <c r="V39" s="2">
        <v>28</v>
      </c>
    </row>
    <row r="40" spans="1:22" ht="13">
      <c r="A40" s="4"/>
      <c r="B40" s="1" t="s">
        <v>15</v>
      </c>
      <c r="C40" s="11">
        <f>D40/D37</f>
        <v>0.06977535738597686</v>
      </c>
      <c r="D40" s="2">
        <v>205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</v>
      </c>
      <c r="K40" s="2">
        <v>6</v>
      </c>
      <c r="L40" s="2">
        <v>5</v>
      </c>
      <c r="M40" s="2">
        <v>21</v>
      </c>
      <c r="N40" s="2">
        <v>13</v>
      </c>
      <c r="O40" s="2">
        <v>30</v>
      </c>
      <c r="P40" s="2">
        <v>26</v>
      </c>
      <c r="Q40" s="2">
        <v>32</v>
      </c>
      <c r="R40" s="2">
        <v>26</v>
      </c>
      <c r="S40" s="2">
        <v>18</v>
      </c>
      <c r="T40" s="2">
        <v>15</v>
      </c>
      <c r="U40" s="2">
        <v>7</v>
      </c>
      <c r="V40" s="2">
        <v>3</v>
      </c>
    </row>
    <row r="41" spans="1:22" ht="13">
      <c r="A41" s="4"/>
      <c r="B41" s="1" t="s">
        <v>16</v>
      </c>
      <c r="C41" s="11">
        <f>D41/D37</f>
        <v>0.06466984343090537</v>
      </c>
      <c r="D41" s="2">
        <v>190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2</v>
      </c>
      <c r="N41" s="2">
        <v>1</v>
      </c>
      <c r="O41" s="2">
        <v>1</v>
      </c>
      <c r="P41" s="2">
        <v>3</v>
      </c>
      <c r="Q41" s="2">
        <v>6</v>
      </c>
      <c r="R41" s="2">
        <v>8</v>
      </c>
      <c r="S41" s="2">
        <v>20</v>
      </c>
      <c r="T41" s="2">
        <v>45</v>
      </c>
      <c r="U41" s="2">
        <v>35</v>
      </c>
      <c r="V41" s="2">
        <v>69</v>
      </c>
    </row>
    <row r="42" spans="1:22" ht="13">
      <c r="A42" s="3" t="s">
        <v>30</v>
      </c>
      <c r="B42" s="93" t="s">
        <v>0</v>
      </c>
      <c r="C42" s="94">
        <f>SUM(C43:C46)</f>
        <v>1</v>
      </c>
      <c r="D42" s="95">
        <v>3004</v>
      </c>
      <c r="E42" s="95">
        <v>110</v>
      </c>
      <c r="F42" s="95">
        <v>149</v>
      </c>
      <c r="G42" s="95">
        <v>195</v>
      </c>
      <c r="H42" s="95">
        <v>166</v>
      </c>
      <c r="I42" s="95">
        <v>103</v>
      </c>
      <c r="J42" s="95">
        <v>114</v>
      </c>
      <c r="K42" s="95">
        <v>120</v>
      </c>
      <c r="L42" s="95">
        <v>160</v>
      </c>
      <c r="M42" s="95">
        <v>162</v>
      </c>
      <c r="N42" s="95">
        <v>162</v>
      </c>
      <c r="O42" s="95">
        <v>162</v>
      </c>
      <c r="P42" s="95">
        <v>195</v>
      </c>
      <c r="Q42" s="95">
        <v>235</v>
      </c>
      <c r="R42" s="95">
        <v>288</v>
      </c>
      <c r="S42" s="95">
        <v>256</v>
      </c>
      <c r="T42" s="95">
        <v>156</v>
      </c>
      <c r="U42" s="95">
        <v>132</v>
      </c>
      <c r="V42" s="95">
        <v>139</v>
      </c>
    </row>
    <row r="43" spans="1:22" ht="13">
      <c r="A43" s="4"/>
      <c r="B43" s="1" t="s">
        <v>13</v>
      </c>
      <c r="C43" s="11">
        <f>D43/D42</f>
        <v>0.4097869507323569</v>
      </c>
      <c r="D43" s="2">
        <v>1231</v>
      </c>
      <c r="E43" s="2">
        <v>110</v>
      </c>
      <c r="F43" s="2">
        <v>149</v>
      </c>
      <c r="G43" s="2">
        <v>195</v>
      </c>
      <c r="H43" s="2">
        <v>165</v>
      </c>
      <c r="I43" s="2">
        <v>98</v>
      </c>
      <c r="J43" s="2">
        <v>79</v>
      </c>
      <c r="K43" s="2">
        <v>67</v>
      </c>
      <c r="L43" s="2">
        <v>75</v>
      </c>
      <c r="M43" s="2">
        <v>47</v>
      </c>
      <c r="N43" s="2">
        <v>45</v>
      </c>
      <c r="O43" s="2">
        <v>32</v>
      </c>
      <c r="P43" s="2">
        <v>30</v>
      </c>
      <c r="Q43" s="2">
        <v>35</v>
      </c>
      <c r="R43" s="2">
        <v>33</v>
      </c>
      <c r="S43" s="2">
        <v>25</v>
      </c>
      <c r="T43" s="2">
        <v>18</v>
      </c>
      <c r="U43" s="2">
        <v>13</v>
      </c>
      <c r="V43" s="2">
        <v>15</v>
      </c>
    </row>
    <row r="44" spans="1:22" ht="13">
      <c r="A44" s="4"/>
      <c r="B44" s="1" t="s">
        <v>14</v>
      </c>
      <c r="C44" s="11">
        <f>D44/D42</f>
        <v>0.4394141145139814</v>
      </c>
      <c r="D44" s="2">
        <v>1320</v>
      </c>
      <c r="E44" s="2">
        <v>0</v>
      </c>
      <c r="F44" s="2">
        <v>0</v>
      </c>
      <c r="G44" s="2">
        <v>0</v>
      </c>
      <c r="H44" s="2">
        <v>1</v>
      </c>
      <c r="I44" s="2">
        <v>5</v>
      </c>
      <c r="J44" s="2">
        <v>33</v>
      </c>
      <c r="K44" s="2">
        <v>46</v>
      </c>
      <c r="L44" s="2">
        <v>68</v>
      </c>
      <c r="M44" s="2">
        <v>92</v>
      </c>
      <c r="N44" s="2">
        <v>99</v>
      </c>
      <c r="O44" s="2">
        <v>106</v>
      </c>
      <c r="P44" s="2">
        <v>129</v>
      </c>
      <c r="Q44" s="2">
        <v>156</v>
      </c>
      <c r="R44" s="2">
        <v>196</v>
      </c>
      <c r="S44" s="2">
        <v>176</v>
      </c>
      <c r="T44" s="2">
        <v>94</v>
      </c>
      <c r="U44" s="2">
        <v>75</v>
      </c>
      <c r="V44" s="2">
        <v>44</v>
      </c>
    </row>
    <row r="45" spans="1:22" ht="13">
      <c r="A45" s="4"/>
      <c r="B45" s="1" t="s">
        <v>15</v>
      </c>
      <c r="C45" s="11">
        <f>D45/D42</f>
        <v>0.07989347536617843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2</v>
      </c>
      <c r="K45" s="2">
        <v>7</v>
      </c>
      <c r="L45" s="2">
        <v>17</v>
      </c>
      <c r="M45" s="2">
        <v>21</v>
      </c>
      <c r="N45" s="2">
        <v>16</v>
      </c>
      <c r="O45" s="2">
        <v>22</v>
      </c>
      <c r="P45" s="2">
        <v>31</v>
      </c>
      <c r="Q45" s="2">
        <v>38</v>
      </c>
      <c r="R45" s="2">
        <v>43</v>
      </c>
      <c r="S45" s="2">
        <v>23</v>
      </c>
      <c r="T45" s="2">
        <v>13</v>
      </c>
      <c r="U45" s="2">
        <v>3</v>
      </c>
      <c r="V45" s="2">
        <v>4</v>
      </c>
    </row>
    <row r="46" spans="1:22" ht="13">
      <c r="A46" s="4"/>
      <c r="B46" s="1" t="s">
        <v>16</v>
      </c>
      <c r="C46" s="11">
        <f>D46/D42</f>
        <v>0.07090545938748335</v>
      </c>
      <c r="D46" s="2">
        <v>213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</v>
      </c>
      <c r="N46" s="2">
        <v>2</v>
      </c>
      <c r="O46" s="2">
        <v>2</v>
      </c>
      <c r="P46" s="2">
        <v>5</v>
      </c>
      <c r="Q46" s="2">
        <v>6</v>
      </c>
      <c r="R46" s="2">
        <v>16</v>
      </c>
      <c r="S46" s="2">
        <v>32</v>
      </c>
      <c r="T46" s="2">
        <v>31</v>
      </c>
      <c r="U46" s="2">
        <v>41</v>
      </c>
      <c r="V46" s="2">
        <v>76</v>
      </c>
    </row>
    <row r="47" spans="1:22" ht="13">
      <c r="A47" s="39" t="s">
        <v>33</v>
      </c>
      <c r="B47" s="40" t="s">
        <v>0</v>
      </c>
      <c r="C47" s="41">
        <f>SUM(C48:C51)</f>
        <v>0.9999999999999999</v>
      </c>
      <c r="D47" s="42">
        <v>53299</v>
      </c>
      <c r="E47" s="42">
        <v>2815</v>
      </c>
      <c r="F47" s="42">
        <v>3466</v>
      </c>
      <c r="G47" s="42">
        <v>3533</v>
      </c>
      <c r="H47" s="42">
        <v>3339</v>
      </c>
      <c r="I47" s="42">
        <v>2674</v>
      </c>
      <c r="J47" s="42">
        <v>3008</v>
      </c>
      <c r="K47" s="42">
        <v>3192</v>
      </c>
      <c r="L47" s="42">
        <v>3321</v>
      </c>
      <c r="M47" s="42">
        <v>3182</v>
      </c>
      <c r="N47" s="42">
        <v>2974</v>
      </c>
      <c r="O47" s="42">
        <v>3092</v>
      </c>
      <c r="P47" s="42">
        <v>3246</v>
      </c>
      <c r="Q47" s="42">
        <v>3079</v>
      </c>
      <c r="R47" s="42">
        <v>3349</v>
      </c>
      <c r="S47" s="42">
        <v>3518</v>
      </c>
      <c r="T47" s="42">
        <v>2364</v>
      </c>
      <c r="U47" s="42">
        <v>1615</v>
      </c>
      <c r="V47" s="42">
        <v>1532</v>
      </c>
    </row>
    <row r="48" spans="1:22" ht="13">
      <c r="A48" s="34"/>
      <c r="B48" s="31" t="s">
        <v>13</v>
      </c>
      <c r="C48" s="32">
        <f>D48/D47</f>
        <v>0.4707405392221242</v>
      </c>
      <c r="D48" s="33">
        <v>25090</v>
      </c>
      <c r="E48" s="33">
        <v>2815</v>
      </c>
      <c r="F48" s="33">
        <v>3466</v>
      </c>
      <c r="G48" s="33">
        <v>3533</v>
      </c>
      <c r="H48" s="33">
        <v>3331</v>
      </c>
      <c r="I48" s="33">
        <v>2462</v>
      </c>
      <c r="J48" s="33">
        <v>2250</v>
      </c>
      <c r="K48" s="33">
        <v>1650</v>
      </c>
      <c r="L48" s="33">
        <v>1295</v>
      </c>
      <c r="M48" s="33">
        <v>940</v>
      </c>
      <c r="N48" s="33">
        <v>668</v>
      </c>
      <c r="O48" s="33">
        <v>630</v>
      </c>
      <c r="P48" s="33">
        <v>568</v>
      </c>
      <c r="Q48" s="33">
        <v>465</v>
      </c>
      <c r="R48" s="33">
        <v>371</v>
      </c>
      <c r="S48" s="33">
        <v>286</v>
      </c>
      <c r="T48" s="33">
        <v>148</v>
      </c>
      <c r="U48" s="33">
        <v>112</v>
      </c>
      <c r="V48" s="33">
        <v>100</v>
      </c>
    </row>
    <row r="49" spans="1:22" ht="13">
      <c r="A49" s="34"/>
      <c r="B49" s="31" t="s">
        <v>14</v>
      </c>
      <c r="C49" s="32">
        <f>D49/D47</f>
        <v>0.39028874838177074</v>
      </c>
      <c r="D49" s="33">
        <v>20802</v>
      </c>
      <c r="E49" s="33">
        <v>0</v>
      </c>
      <c r="F49" s="33">
        <v>0</v>
      </c>
      <c r="G49" s="33">
        <v>0</v>
      </c>
      <c r="H49" s="33">
        <v>8</v>
      </c>
      <c r="I49" s="33">
        <v>207</v>
      </c>
      <c r="J49" s="33">
        <v>686</v>
      </c>
      <c r="K49" s="33">
        <v>1350</v>
      </c>
      <c r="L49" s="33">
        <v>1735</v>
      </c>
      <c r="M49" s="33">
        <v>1834</v>
      </c>
      <c r="N49" s="33">
        <v>1838</v>
      </c>
      <c r="O49" s="33">
        <v>1916</v>
      </c>
      <c r="P49" s="33">
        <v>2019</v>
      </c>
      <c r="Q49" s="33">
        <v>1942</v>
      </c>
      <c r="R49" s="33">
        <v>2173</v>
      </c>
      <c r="S49" s="33">
        <v>2311</v>
      </c>
      <c r="T49" s="33">
        <v>1482</v>
      </c>
      <c r="U49" s="33">
        <v>830</v>
      </c>
      <c r="V49" s="33">
        <v>471</v>
      </c>
    </row>
    <row r="50" spans="1:22" ht="13">
      <c r="A50" s="34"/>
      <c r="B50" s="31" t="s">
        <v>15</v>
      </c>
      <c r="C50" s="32">
        <f>D50/D47</f>
        <v>0.08769395298223231</v>
      </c>
      <c r="D50" s="33">
        <v>4674</v>
      </c>
      <c r="E50" s="33">
        <v>0</v>
      </c>
      <c r="F50" s="33">
        <v>0</v>
      </c>
      <c r="G50" s="33">
        <v>0</v>
      </c>
      <c r="H50" s="33">
        <v>0</v>
      </c>
      <c r="I50" s="33">
        <v>5</v>
      </c>
      <c r="J50" s="33">
        <v>70</v>
      </c>
      <c r="K50" s="33">
        <v>189</v>
      </c>
      <c r="L50" s="33">
        <v>281</v>
      </c>
      <c r="M50" s="33">
        <v>398</v>
      </c>
      <c r="N50" s="33">
        <v>455</v>
      </c>
      <c r="O50" s="33">
        <v>517</v>
      </c>
      <c r="P50" s="33">
        <v>596</v>
      </c>
      <c r="Q50" s="33">
        <v>566</v>
      </c>
      <c r="R50" s="33">
        <v>568</v>
      </c>
      <c r="S50" s="33">
        <v>511</v>
      </c>
      <c r="T50" s="33">
        <v>277</v>
      </c>
      <c r="U50" s="33">
        <v>147</v>
      </c>
      <c r="V50" s="33">
        <v>94</v>
      </c>
    </row>
    <row r="51" spans="1:22" ht="13">
      <c r="A51" s="43"/>
      <c r="B51" s="44" t="s">
        <v>16</v>
      </c>
      <c r="C51" s="45">
        <f>D51/D47</f>
        <v>0.05127675941387268</v>
      </c>
      <c r="D51" s="46">
        <v>2733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</v>
      </c>
      <c r="K51" s="46">
        <v>3</v>
      </c>
      <c r="L51" s="46">
        <v>10</v>
      </c>
      <c r="M51" s="46">
        <v>10</v>
      </c>
      <c r="N51" s="46">
        <v>13</v>
      </c>
      <c r="O51" s="46">
        <v>29</v>
      </c>
      <c r="P51" s="46">
        <v>63</v>
      </c>
      <c r="Q51" s="46">
        <v>106</v>
      </c>
      <c r="R51" s="46">
        <v>237</v>
      </c>
      <c r="S51" s="46">
        <v>410</v>
      </c>
      <c r="T51" s="46">
        <v>457</v>
      </c>
      <c r="U51" s="46">
        <v>526</v>
      </c>
      <c r="V51" s="46">
        <v>867</v>
      </c>
    </row>
    <row r="52" spans="1:22" ht="13">
      <c r="A52" s="3" t="s">
        <v>17</v>
      </c>
      <c r="B52" s="93" t="s">
        <v>0</v>
      </c>
      <c r="C52" s="94">
        <f>SUM(C53:C56)</f>
        <v>1</v>
      </c>
      <c r="D52" s="95">
        <v>5390</v>
      </c>
      <c r="E52" s="95">
        <v>267</v>
      </c>
      <c r="F52" s="95">
        <v>370</v>
      </c>
      <c r="G52" s="95">
        <v>332</v>
      </c>
      <c r="H52" s="95">
        <v>340</v>
      </c>
      <c r="I52" s="95">
        <v>224</v>
      </c>
      <c r="J52" s="95">
        <v>231</v>
      </c>
      <c r="K52" s="95">
        <v>336</v>
      </c>
      <c r="L52" s="95">
        <v>283</v>
      </c>
      <c r="M52" s="95">
        <v>269</v>
      </c>
      <c r="N52" s="95">
        <v>313</v>
      </c>
      <c r="O52" s="95">
        <v>297</v>
      </c>
      <c r="P52" s="95">
        <v>386</v>
      </c>
      <c r="Q52" s="95">
        <v>388</v>
      </c>
      <c r="R52" s="95">
        <v>398</v>
      </c>
      <c r="S52" s="95">
        <v>394</v>
      </c>
      <c r="T52" s="95">
        <v>214</v>
      </c>
      <c r="U52" s="95">
        <v>171</v>
      </c>
      <c r="V52" s="95">
        <v>177</v>
      </c>
    </row>
    <row r="53" spans="1:22" ht="13">
      <c r="A53" s="4"/>
      <c r="B53" s="1" t="s">
        <v>13</v>
      </c>
      <c r="C53" s="11">
        <f>D53/D52</f>
        <v>0.45732838589981445</v>
      </c>
      <c r="D53" s="2">
        <v>2465</v>
      </c>
      <c r="E53" s="2">
        <v>267</v>
      </c>
      <c r="F53" s="2">
        <v>370</v>
      </c>
      <c r="G53" s="2">
        <v>332</v>
      </c>
      <c r="H53" s="2">
        <v>340</v>
      </c>
      <c r="I53" s="2">
        <v>204</v>
      </c>
      <c r="J53" s="2">
        <v>178</v>
      </c>
      <c r="K53" s="2">
        <v>174</v>
      </c>
      <c r="L53" s="2">
        <v>124</v>
      </c>
      <c r="M53" s="2">
        <v>83</v>
      </c>
      <c r="N53" s="2">
        <v>64</v>
      </c>
      <c r="O53" s="2">
        <v>70</v>
      </c>
      <c r="P53" s="2">
        <v>60</v>
      </c>
      <c r="Q53" s="2">
        <v>69</v>
      </c>
      <c r="R53" s="2">
        <v>49</v>
      </c>
      <c r="S53" s="2">
        <v>36</v>
      </c>
      <c r="T53" s="2">
        <v>12</v>
      </c>
      <c r="U53" s="2">
        <v>18</v>
      </c>
      <c r="V53" s="2">
        <v>15</v>
      </c>
    </row>
    <row r="54" spans="1:22" ht="13">
      <c r="A54" s="4"/>
      <c r="B54" s="1" t="s">
        <v>14</v>
      </c>
      <c r="C54" s="11">
        <f>D54/D52</f>
        <v>0.39647495361781077</v>
      </c>
      <c r="D54" s="2">
        <v>2137</v>
      </c>
      <c r="E54" s="2">
        <v>0</v>
      </c>
      <c r="F54" s="2">
        <v>0</v>
      </c>
      <c r="G54" s="2">
        <v>0</v>
      </c>
      <c r="H54" s="2">
        <v>0</v>
      </c>
      <c r="I54" s="2">
        <v>20</v>
      </c>
      <c r="J54" s="2">
        <v>48</v>
      </c>
      <c r="K54" s="2">
        <v>142</v>
      </c>
      <c r="L54" s="2">
        <v>134</v>
      </c>
      <c r="M54" s="2">
        <v>156</v>
      </c>
      <c r="N54" s="2">
        <v>204</v>
      </c>
      <c r="O54" s="2">
        <v>163</v>
      </c>
      <c r="P54" s="2">
        <v>255</v>
      </c>
      <c r="Q54" s="2">
        <v>243</v>
      </c>
      <c r="R54" s="2">
        <v>270</v>
      </c>
      <c r="S54" s="2">
        <v>252</v>
      </c>
      <c r="T54" s="2">
        <v>136</v>
      </c>
      <c r="U54" s="2">
        <v>80</v>
      </c>
      <c r="V54" s="2">
        <v>34</v>
      </c>
    </row>
    <row r="55" spans="1:22" ht="13">
      <c r="A55" s="4"/>
      <c r="B55" s="1" t="s">
        <v>15</v>
      </c>
      <c r="C55" s="11">
        <f>D55/D52</f>
        <v>0.08534322820037106</v>
      </c>
      <c r="D55" s="2">
        <v>460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5</v>
      </c>
      <c r="K55" s="2">
        <v>20</v>
      </c>
      <c r="L55" s="2">
        <v>24</v>
      </c>
      <c r="M55" s="2">
        <v>29</v>
      </c>
      <c r="N55" s="2">
        <v>44</v>
      </c>
      <c r="O55" s="2">
        <v>62</v>
      </c>
      <c r="P55" s="2">
        <v>64</v>
      </c>
      <c r="Q55" s="2">
        <v>62</v>
      </c>
      <c r="R55" s="2">
        <v>56</v>
      </c>
      <c r="S55" s="2">
        <v>49</v>
      </c>
      <c r="T55" s="2">
        <v>19</v>
      </c>
      <c r="U55" s="2">
        <v>17</v>
      </c>
      <c r="V55" s="2">
        <v>9</v>
      </c>
    </row>
    <row r="56" spans="1:22" ht="13">
      <c r="A56" s="4"/>
      <c r="B56" s="1" t="s">
        <v>16</v>
      </c>
      <c r="C56" s="11">
        <f>D56/D52</f>
        <v>0.06085343228200371</v>
      </c>
      <c r="D56" s="2">
        <v>328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1</v>
      </c>
      <c r="N56" s="2">
        <v>1</v>
      </c>
      <c r="O56" s="2">
        <v>2</v>
      </c>
      <c r="P56" s="2">
        <v>7</v>
      </c>
      <c r="Q56" s="2">
        <v>14</v>
      </c>
      <c r="R56" s="2">
        <v>23</v>
      </c>
      <c r="S56" s="2">
        <v>57</v>
      </c>
      <c r="T56" s="2">
        <v>47</v>
      </c>
      <c r="U56" s="2">
        <v>56</v>
      </c>
      <c r="V56" s="2">
        <v>119</v>
      </c>
    </row>
    <row r="57" spans="1:22" ht="13">
      <c r="A57" s="3" t="s">
        <v>28</v>
      </c>
      <c r="B57" s="93" t="s">
        <v>0</v>
      </c>
      <c r="C57" s="94">
        <f>SUM(C58:C61)</f>
        <v>1</v>
      </c>
      <c r="D57" s="95">
        <v>47909</v>
      </c>
      <c r="E57" s="95">
        <v>2548</v>
      </c>
      <c r="F57" s="95">
        <v>3096</v>
      </c>
      <c r="G57" s="95">
        <v>3201</v>
      </c>
      <c r="H57" s="95">
        <v>2999</v>
      </c>
      <c r="I57" s="95">
        <v>2450</v>
      </c>
      <c r="J57" s="95">
        <v>2777</v>
      </c>
      <c r="K57" s="95">
        <v>2856</v>
      </c>
      <c r="L57" s="95">
        <v>3038</v>
      </c>
      <c r="M57" s="95">
        <v>2913</v>
      </c>
      <c r="N57" s="95">
        <v>2661</v>
      </c>
      <c r="O57" s="95">
        <v>2795</v>
      </c>
      <c r="P57" s="95">
        <v>2860</v>
      </c>
      <c r="Q57" s="95">
        <v>2691</v>
      </c>
      <c r="R57" s="95">
        <v>2951</v>
      </c>
      <c r="S57" s="95">
        <v>3124</v>
      </c>
      <c r="T57" s="95">
        <v>2150</v>
      </c>
      <c r="U57" s="95">
        <v>1444</v>
      </c>
      <c r="V57" s="95">
        <v>1355</v>
      </c>
    </row>
    <row r="58" spans="1:22" ht="13">
      <c r="A58" s="4"/>
      <c r="B58" s="1" t="s">
        <v>13</v>
      </c>
      <c r="C58" s="11">
        <f>D58/D57</f>
        <v>0.4722494729591517</v>
      </c>
      <c r="D58" s="2">
        <v>22625</v>
      </c>
      <c r="E58" s="2">
        <v>2548</v>
      </c>
      <c r="F58" s="2">
        <v>3096</v>
      </c>
      <c r="G58" s="2">
        <v>3201</v>
      </c>
      <c r="H58" s="2">
        <v>2991</v>
      </c>
      <c r="I58" s="2">
        <v>2258</v>
      </c>
      <c r="J58" s="2">
        <v>2072</v>
      </c>
      <c r="K58" s="2">
        <v>1476</v>
      </c>
      <c r="L58" s="2">
        <v>1171</v>
      </c>
      <c r="M58" s="2">
        <v>857</v>
      </c>
      <c r="N58" s="2">
        <v>604</v>
      </c>
      <c r="O58" s="2">
        <v>560</v>
      </c>
      <c r="P58" s="2">
        <v>508</v>
      </c>
      <c r="Q58" s="2">
        <v>396</v>
      </c>
      <c r="R58" s="2">
        <v>322</v>
      </c>
      <c r="S58" s="2">
        <v>250</v>
      </c>
      <c r="T58" s="2">
        <v>136</v>
      </c>
      <c r="U58" s="2">
        <v>94</v>
      </c>
      <c r="V58" s="2">
        <v>85</v>
      </c>
    </row>
    <row r="59" spans="1:22" ht="13">
      <c r="A59" s="4"/>
      <c r="B59" s="1" t="s">
        <v>14</v>
      </c>
      <c r="C59" s="11">
        <f>D59/D57</f>
        <v>0.3895927696257488</v>
      </c>
      <c r="D59" s="2">
        <v>18665</v>
      </c>
      <c r="E59" s="2">
        <v>0</v>
      </c>
      <c r="F59" s="2">
        <v>0</v>
      </c>
      <c r="G59" s="2">
        <v>0</v>
      </c>
      <c r="H59" s="2">
        <v>8</v>
      </c>
      <c r="I59" s="2">
        <v>187</v>
      </c>
      <c r="J59" s="2">
        <v>638</v>
      </c>
      <c r="K59" s="2">
        <v>1208</v>
      </c>
      <c r="L59" s="2">
        <v>1601</v>
      </c>
      <c r="M59" s="2">
        <v>1678</v>
      </c>
      <c r="N59" s="2">
        <v>1634</v>
      </c>
      <c r="O59" s="2">
        <v>1753</v>
      </c>
      <c r="P59" s="2">
        <v>1764</v>
      </c>
      <c r="Q59" s="2">
        <v>1699</v>
      </c>
      <c r="R59" s="2">
        <v>1903</v>
      </c>
      <c r="S59" s="2">
        <v>2059</v>
      </c>
      <c r="T59" s="2">
        <v>1346</v>
      </c>
      <c r="U59" s="2">
        <v>750</v>
      </c>
      <c r="V59" s="2">
        <v>437</v>
      </c>
    </row>
    <row r="60" spans="1:22" ht="13">
      <c r="A60" s="4"/>
      <c r="B60" s="1" t="s">
        <v>15</v>
      </c>
      <c r="C60" s="11">
        <f>D60/D57</f>
        <v>0.08795842117347472</v>
      </c>
      <c r="D60" s="2">
        <v>4214</v>
      </c>
      <c r="E60" s="2">
        <v>0</v>
      </c>
      <c r="F60" s="2">
        <v>0</v>
      </c>
      <c r="G60" s="2">
        <v>0</v>
      </c>
      <c r="H60" s="2">
        <v>0</v>
      </c>
      <c r="I60" s="2">
        <v>5</v>
      </c>
      <c r="J60" s="2">
        <v>65</v>
      </c>
      <c r="K60" s="2">
        <v>169</v>
      </c>
      <c r="L60" s="2">
        <v>257</v>
      </c>
      <c r="M60" s="2">
        <v>369</v>
      </c>
      <c r="N60" s="2">
        <v>411</v>
      </c>
      <c r="O60" s="2">
        <v>455</v>
      </c>
      <c r="P60" s="2">
        <v>532</v>
      </c>
      <c r="Q60" s="2">
        <v>504</v>
      </c>
      <c r="R60" s="2">
        <v>512</v>
      </c>
      <c r="S60" s="2">
        <v>462</v>
      </c>
      <c r="T60" s="2">
        <v>258</v>
      </c>
      <c r="U60" s="2">
        <v>130</v>
      </c>
      <c r="V60" s="2">
        <v>85</v>
      </c>
    </row>
    <row r="61" spans="1:22" ht="13">
      <c r="A61" s="21"/>
      <c r="B61" s="22" t="s">
        <v>16</v>
      </c>
      <c r="C61" s="23">
        <f>D61/D57</f>
        <v>0.050199336241624745</v>
      </c>
      <c r="D61" s="24">
        <v>2405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2</v>
      </c>
      <c r="K61" s="24">
        <v>3</v>
      </c>
      <c r="L61" s="24">
        <v>9</v>
      </c>
      <c r="M61" s="24">
        <v>9</v>
      </c>
      <c r="N61" s="24">
        <v>12</v>
      </c>
      <c r="O61" s="24">
        <v>27</v>
      </c>
      <c r="P61" s="24">
        <v>56</v>
      </c>
      <c r="Q61" s="24">
        <v>92</v>
      </c>
      <c r="R61" s="24">
        <v>214</v>
      </c>
      <c r="S61" s="24">
        <v>353</v>
      </c>
      <c r="T61" s="24">
        <v>410</v>
      </c>
      <c r="U61" s="24">
        <v>470</v>
      </c>
      <c r="V61" s="24">
        <v>748</v>
      </c>
    </row>
    <row r="62" spans="1:22" ht="13">
      <c r="A62" s="17"/>
      <c r="B62" s="18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3">
      <c r="A63" s="55" t="s">
        <v>10</v>
      </c>
      <c r="B63" s="55"/>
      <c r="C63" s="55"/>
      <c r="D63" s="5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 customHeight="1" thickBot="1">
      <c r="A64" s="92"/>
      <c r="B64" s="57" t="s">
        <v>32</v>
      </c>
      <c r="C64" s="110" t="s">
        <v>0</v>
      </c>
      <c r="D64" s="110"/>
      <c r="E64" s="58" t="s">
        <v>21</v>
      </c>
      <c r="F64" s="58" t="s">
        <v>22</v>
      </c>
      <c r="G64" s="58" t="s">
        <v>23</v>
      </c>
      <c r="H64" s="58" t="s">
        <v>24</v>
      </c>
      <c r="I64" s="58" t="s">
        <v>25</v>
      </c>
      <c r="J64" s="58" t="s">
        <v>1</v>
      </c>
      <c r="K64" s="58" t="s">
        <v>2</v>
      </c>
      <c r="L64" s="58" t="s">
        <v>3</v>
      </c>
      <c r="M64" s="58" t="s">
        <v>4</v>
      </c>
      <c r="N64" s="58" t="s">
        <v>5</v>
      </c>
      <c r="O64" s="58" t="s">
        <v>6</v>
      </c>
      <c r="P64" s="58" t="s">
        <v>7</v>
      </c>
      <c r="Q64" s="58" t="s">
        <v>26</v>
      </c>
      <c r="R64" s="58" t="s">
        <v>27</v>
      </c>
      <c r="S64" s="58" t="s">
        <v>8</v>
      </c>
      <c r="T64" s="58" t="s">
        <v>9</v>
      </c>
      <c r="U64" s="58" t="s">
        <v>38</v>
      </c>
      <c r="V64" s="58" t="s">
        <v>39</v>
      </c>
    </row>
    <row r="65" spans="1:22" ht="12.75" customHeight="1">
      <c r="A65" s="111" t="s">
        <v>35</v>
      </c>
      <c r="B65" s="60" t="s">
        <v>0</v>
      </c>
      <c r="C65" s="61">
        <f>SUM(C66:C69)</f>
        <v>1</v>
      </c>
      <c r="D65" s="62">
        <v>33897</v>
      </c>
      <c r="E65" s="62">
        <v>1785</v>
      </c>
      <c r="F65" s="62">
        <v>2255</v>
      </c>
      <c r="G65" s="62">
        <v>2333</v>
      </c>
      <c r="H65" s="62">
        <v>2178</v>
      </c>
      <c r="I65" s="62">
        <v>1734</v>
      </c>
      <c r="J65" s="62">
        <v>1860</v>
      </c>
      <c r="K65" s="62">
        <v>2012</v>
      </c>
      <c r="L65" s="62">
        <v>2108</v>
      </c>
      <c r="M65" s="62">
        <v>2061</v>
      </c>
      <c r="N65" s="62">
        <v>1887</v>
      </c>
      <c r="O65" s="62">
        <v>2017</v>
      </c>
      <c r="P65" s="62">
        <v>2115</v>
      </c>
      <c r="Q65" s="62">
        <v>1987</v>
      </c>
      <c r="R65" s="62">
        <v>2208</v>
      </c>
      <c r="S65" s="62">
        <v>2211</v>
      </c>
      <c r="T65" s="62">
        <v>1475</v>
      </c>
      <c r="U65" s="62">
        <v>960</v>
      </c>
      <c r="V65" s="62">
        <v>711</v>
      </c>
    </row>
    <row r="66" spans="1:22" ht="12.75">
      <c r="A66" s="111"/>
      <c r="B66" s="60" t="s">
        <v>13</v>
      </c>
      <c r="C66" s="64">
        <f>D66/D65</f>
        <v>0.5024043425671888</v>
      </c>
      <c r="D66" s="62">
        <v>17030</v>
      </c>
      <c r="E66" s="62">
        <v>1785</v>
      </c>
      <c r="F66" s="62">
        <v>2255</v>
      </c>
      <c r="G66" s="62">
        <v>2333</v>
      </c>
      <c r="H66" s="62">
        <v>2174</v>
      </c>
      <c r="I66" s="62">
        <v>1635</v>
      </c>
      <c r="J66" s="62">
        <v>1489</v>
      </c>
      <c r="K66" s="62">
        <v>1196</v>
      </c>
      <c r="L66" s="62">
        <v>919</v>
      </c>
      <c r="M66" s="62">
        <v>703</v>
      </c>
      <c r="N66" s="62">
        <v>510</v>
      </c>
      <c r="O66" s="62">
        <v>488</v>
      </c>
      <c r="P66" s="62">
        <v>461</v>
      </c>
      <c r="Q66" s="62">
        <v>351</v>
      </c>
      <c r="R66" s="62">
        <v>295</v>
      </c>
      <c r="S66" s="62">
        <v>227</v>
      </c>
      <c r="T66" s="62">
        <v>102</v>
      </c>
      <c r="U66" s="62">
        <v>67</v>
      </c>
      <c r="V66" s="62">
        <v>40</v>
      </c>
    </row>
    <row r="67" spans="1:22" ht="13">
      <c r="A67" s="63"/>
      <c r="B67" s="60" t="s">
        <v>14</v>
      </c>
      <c r="C67" s="64">
        <f>D67/D65</f>
        <v>0.39676077528984866</v>
      </c>
      <c r="D67" s="62">
        <v>13449</v>
      </c>
      <c r="E67" s="62">
        <v>0</v>
      </c>
      <c r="F67" s="62">
        <v>0</v>
      </c>
      <c r="G67" s="62">
        <v>0</v>
      </c>
      <c r="H67" s="62">
        <v>4</v>
      </c>
      <c r="I67" s="62">
        <v>96</v>
      </c>
      <c r="J67" s="62">
        <v>345</v>
      </c>
      <c r="K67" s="62">
        <v>720</v>
      </c>
      <c r="L67" s="62">
        <v>1029</v>
      </c>
      <c r="M67" s="62">
        <v>1114</v>
      </c>
      <c r="N67" s="62">
        <v>1122</v>
      </c>
      <c r="O67" s="62">
        <v>1206</v>
      </c>
      <c r="P67" s="62">
        <v>1304</v>
      </c>
      <c r="Q67" s="62">
        <v>1297</v>
      </c>
      <c r="R67" s="62">
        <v>1513</v>
      </c>
      <c r="S67" s="62">
        <v>1590</v>
      </c>
      <c r="T67" s="62">
        <v>1058</v>
      </c>
      <c r="U67" s="62">
        <v>660</v>
      </c>
      <c r="V67" s="62">
        <v>391</v>
      </c>
    </row>
    <row r="68" spans="1:22" ht="13">
      <c r="A68" s="63"/>
      <c r="B68" s="60" t="s">
        <v>15</v>
      </c>
      <c r="C68" s="64">
        <f>D68/D65</f>
        <v>0.0760244269404372</v>
      </c>
      <c r="D68" s="62">
        <v>2577</v>
      </c>
      <c r="E68" s="62">
        <v>0</v>
      </c>
      <c r="F68" s="62">
        <v>0</v>
      </c>
      <c r="G68" s="62">
        <v>0</v>
      </c>
      <c r="H68" s="62">
        <v>0</v>
      </c>
      <c r="I68" s="62">
        <v>3</v>
      </c>
      <c r="J68" s="62">
        <v>25</v>
      </c>
      <c r="K68" s="62">
        <v>95</v>
      </c>
      <c r="L68" s="62">
        <v>157</v>
      </c>
      <c r="M68" s="62">
        <v>240</v>
      </c>
      <c r="N68" s="62">
        <v>253</v>
      </c>
      <c r="O68" s="62">
        <v>314</v>
      </c>
      <c r="P68" s="62">
        <v>327</v>
      </c>
      <c r="Q68" s="62">
        <v>314</v>
      </c>
      <c r="R68" s="62">
        <v>323</v>
      </c>
      <c r="S68" s="62">
        <v>268</v>
      </c>
      <c r="T68" s="62">
        <v>152</v>
      </c>
      <c r="U68" s="62">
        <v>68</v>
      </c>
      <c r="V68" s="62">
        <v>38</v>
      </c>
    </row>
    <row r="69" spans="1:22" ht="13.5" thickBot="1">
      <c r="A69" s="50"/>
      <c r="B69" s="65" t="s">
        <v>16</v>
      </c>
      <c r="C69" s="66">
        <f>D69/D65</f>
        <v>0.024810455202525297</v>
      </c>
      <c r="D69" s="67">
        <v>841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1</v>
      </c>
      <c r="K69" s="67">
        <v>1</v>
      </c>
      <c r="L69" s="67">
        <v>3</v>
      </c>
      <c r="M69" s="67">
        <v>4</v>
      </c>
      <c r="N69" s="67">
        <v>2</v>
      </c>
      <c r="O69" s="67">
        <v>9</v>
      </c>
      <c r="P69" s="67">
        <v>23</v>
      </c>
      <c r="Q69" s="67">
        <v>25</v>
      </c>
      <c r="R69" s="67">
        <v>77</v>
      </c>
      <c r="S69" s="67">
        <v>126</v>
      </c>
      <c r="T69" s="67">
        <v>163</v>
      </c>
      <c r="U69" s="67">
        <v>165</v>
      </c>
      <c r="V69" s="67">
        <v>242</v>
      </c>
    </row>
    <row r="70" spans="1:22" ht="13">
      <c r="A70" s="49" t="s">
        <v>34</v>
      </c>
      <c r="B70" s="68" t="s">
        <v>0</v>
      </c>
      <c r="C70" s="69">
        <f>SUM(C71:C74)</f>
        <v>1</v>
      </c>
      <c r="D70" s="70">
        <v>7472</v>
      </c>
      <c r="E70" s="70">
        <v>343</v>
      </c>
      <c r="F70" s="70">
        <v>483</v>
      </c>
      <c r="G70" s="70">
        <v>531</v>
      </c>
      <c r="H70" s="70">
        <v>493</v>
      </c>
      <c r="I70" s="70">
        <v>278</v>
      </c>
      <c r="J70" s="70">
        <v>322</v>
      </c>
      <c r="K70" s="70">
        <v>356</v>
      </c>
      <c r="L70" s="70">
        <v>428</v>
      </c>
      <c r="M70" s="70">
        <v>431</v>
      </c>
      <c r="N70" s="70">
        <v>385</v>
      </c>
      <c r="O70" s="70">
        <v>424</v>
      </c>
      <c r="P70" s="70">
        <v>481</v>
      </c>
      <c r="Q70" s="70">
        <v>495</v>
      </c>
      <c r="R70" s="70">
        <v>600</v>
      </c>
      <c r="S70" s="70">
        <v>576</v>
      </c>
      <c r="T70" s="70">
        <v>371</v>
      </c>
      <c r="U70" s="70">
        <v>260</v>
      </c>
      <c r="V70" s="70">
        <v>215</v>
      </c>
    </row>
    <row r="71" spans="1:22" ht="13">
      <c r="A71" s="63"/>
      <c r="B71" s="60" t="s">
        <v>13</v>
      </c>
      <c r="C71" s="64">
        <f>D71/D70</f>
        <v>0.4891595289079229</v>
      </c>
      <c r="D71" s="62">
        <v>3655</v>
      </c>
      <c r="E71" s="62">
        <v>343</v>
      </c>
      <c r="F71" s="62">
        <v>483</v>
      </c>
      <c r="G71" s="62">
        <v>531</v>
      </c>
      <c r="H71" s="62">
        <v>492</v>
      </c>
      <c r="I71" s="62">
        <v>269</v>
      </c>
      <c r="J71" s="62">
        <v>264</v>
      </c>
      <c r="K71" s="62">
        <v>219</v>
      </c>
      <c r="L71" s="62">
        <v>190</v>
      </c>
      <c r="M71" s="62">
        <v>159</v>
      </c>
      <c r="N71" s="62">
        <v>116</v>
      </c>
      <c r="O71" s="62">
        <v>119</v>
      </c>
      <c r="P71" s="62">
        <v>115</v>
      </c>
      <c r="Q71" s="62">
        <v>87</v>
      </c>
      <c r="R71" s="62">
        <v>94</v>
      </c>
      <c r="S71" s="62">
        <v>81</v>
      </c>
      <c r="T71" s="62">
        <v>46</v>
      </c>
      <c r="U71" s="62">
        <v>27</v>
      </c>
      <c r="V71" s="62">
        <v>20</v>
      </c>
    </row>
    <row r="72" spans="1:22" ht="13">
      <c r="A72" s="63"/>
      <c r="B72" s="60" t="s">
        <v>14</v>
      </c>
      <c r="C72" s="64">
        <f>D72/D70</f>
        <v>0.4095289079229122</v>
      </c>
      <c r="D72" s="62">
        <v>3060</v>
      </c>
      <c r="E72" s="62">
        <v>0</v>
      </c>
      <c r="F72" s="62">
        <v>0</v>
      </c>
      <c r="G72" s="62">
        <v>0</v>
      </c>
      <c r="H72" s="62">
        <v>1</v>
      </c>
      <c r="I72" s="62">
        <v>9</v>
      </c>
      <c r="J72" s="62">
        <v>54</v>
      </c>
      <c r="K72" s="62">
        <v>123</v>
      </c>
      <c r="L72" s="62">
        <v>202</v>
      </c>
      <c r="M72" s="62">
        <v>224</v>
      </c>
      <c r="N72" s="62">
        <v>228</v>
      </c>
      <c r="O72" s="62">
        <v>243</v>
      </c>
      <c r="P72" s="62">
        <v>295</v>
      </c>
      <c r="Q72" s="62">
        <v>334</v>
      </c>
      <c r="R72" s="62">
        <v>415</v>
      </c>
      <c r="S72" s="62">
        <v>408</v>
      </c>
      <c r="T72" s="62">
        <v>242</v>
      </c>
      <c r="U72" s="62">
        <v>175</v>
      </c>
      <c r="V72" s="62">
        <v>107</v>
      </c>
    </row>
    <row r="73" spans="1:22" ht="13">
      <c r="A73" s="63"/>
      <c r="B73" s="60" t="s">
        <v>15</v>
      </c>
      <c r="C73" s="64">
        <f>D73/D70</f>
        <v>0.07012847965738758</v>
      </c>
      <c r="D73" s="62">
        <v>524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4</v>
      </c>
      <c r="K73" s="62">
        <v>14</v>
      </c>
      <c r="L73" s="62">
        <v>36</v>
      </c>
      <c r="M73" s="62">
        <v>46</v>
      </c>
      <c r="N73" s="62">
        <v>39</v>
      </c>
      <c r="O73" s="62">
        <v>60</v>
      </c>
      <c r="P73" s="62">
        <v>69</v>
      </c>
      <c r="Q73" s="62">
        <v>66</v>
      </c>
      <c r="R73" s="62">
        <v>77</v>
      </c>
      <c r="S73" s="62">
        <v>50</v>
      </c>
      <c r="T73" s="62">
        <v>37</v>
      </c>
      <c r="U73" s="62">
        <v>18</v>
      </c>
      <c r="V73" s="62">
        <v>8</v>
      </c>
    </row>
    <row r="74" spans="1:22" ht="13">
      <c r="A74" s="71"/>
      <c r="B74" s="72" t="s">
        <v>16</v>
      </c>
      <c r="C74" s="73">
        <f>D74/D70</f>
        <v>0.0311830835117773</v>
      </c>
      <c r="D74" s="74">
        <v>233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2</v>
      </c>
      <c r="N74" s="74">
        <v>2</v>
      </c>
      <c r="O74" s="74">
        <v>2</v>
      </c>
      <c r="P74" s="74">
        <v>2</v>
      </c>
      <c r="Q74" s="74">
        <v>8</v>
      </c>
      <c r="R74" s="74">
        <v>14</v>
      </c>
      <c r="S74" s="74">
        <v>37</v>
      </c>
      <c r="T74" s="74">
        <v>46</v>
      </c>
      <c r="U74" s="74">
        <v>40</v>
      </c>
      <c r="V74" s="74">
        <v>80</v>
      </c>
    </row>
    <row r="75" spans="1:22" ht="13">
      <c r="A75" s="3" t="s">
        <v>12</v>
      </c>
      <c r="B75" s="96" t="s">
        <v>0</v>
      </c>
      <c r="C75" s="97">
        <f>SUM(C76:C79)</f>
        <v>1</v>
      </c>
      <c r="D75" s="98">
        <v>559</v>
      </c>
      <c r="E75" s="98">
        <v>16</v>
      </c>
      <c r="F75" s="98">
        <v>26</v>
      </c>
      <c r="G75" s="98">
        <v>27</v>
      </c>
      <c r="H75" s="98">
        <v>26</v>
      </c>
      <c r="I75" s="98">
        <v>23</v>
      </c>
      <c r="J75" s="98">
        <v>28</v>
      </c>
      <c r="K75" s="98">
        <v>21</v>
      </c>
      <c r="L75" s="98">
        <v>26</v>
      </c>
      <c r="M75" s="98">
        <v>31</v>
      </c>
      <c r="N75" s="98">
        <v>32</v>
      </c>
      <c r="O75" s="98">
        <v>36</v>
      </c>
      <c r="P75" s="98">
        <v>42</v>
      </c>
      <c r="Q75" s="98">
        <v>36</v>
      </c>
      <c r="R75" s="98">
        <v>52</v>
      </c>
      <c r="S75" s="98">
        <v>56</v>
      </c>
      <c r="T75" s="98">
        <v>30</v>
      </c>
      <c r="U75" s="98">
        <v>31</v>
      </c>
      <c r="V75" s="98">
        <v>20</v>
      </c>
    </row>
    <row r="76" spans="1:22" ht="13">
      <c r="A76" s="4"/>
      <c r="B76" s="1" t="s">
        <v>13</v>
      </c>
      <c r="C76" s="11">
        <f>D76/D75</f>
        <v>0.45796064400715564</v>
      </c>
      <c r="D76" s="2">
        <v>256</v>
      </c>
      <c r="E76" s="2">
        <v>16</v>
      </c>
      <c r="F76" s="2">
        <v>26</v>
      </c>
      <c r="G76" s="2">
        <v>27</v>
      </c>
      <c r="H76" s="2">
        <v>26</v>
      </c>
      <c r="I76" s="2">
        <v>23</v>
      </c>
      <c r="J76" s="2">
        <v>24</v>
      </c>
      <c r="K76" s="2">
        <v>10</v>
      </c>
      <c r="L76" s="2">
        <v>14</v>
      </c>
      <c r="M76" s="2">
        <v>15</v>
      </c>
      <c r="N76" s="2">
        <v>16</v>
      </c>
      <c r="O76" s="2">
        <v>9</v>
      </c>
      <c r="P76" s="2">
        <v>8</v>
      </c>
      <c r="Q76" s="2">
        <v>9</v>
      </c>
      <c r="R76" s="2">
        <v>9</v>
      </c>
      <c r="S76" s="2">
        <v>8</v>
      </c>
      <c r="T76" s="2">
        <v>7</v>
      </c>
      <c r="U76" s="2">
        <v>5</v>
      </c>
      <c r="V76" s="2">
        <v>4</v>
      </c>
    </row>
    <row r="77" spans="1:22" ht="13">
      <c r="A77" s="4"/>
      <c r="B77" s="1" t="s">
        <v>14</v>
      </c>
      <c r="C77" s="11">
        <f>D77/D75</f>
        <v>0.4203935599284436</v>
      </c>
      <c r="D77" s="2">
        <v>235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4</v>
      </c>
      <c r="K77" s="2">
        <v>10</v>
      </c>
      <c r="L77" s="2">
        <v>11</v>
      </c>
      <c r="M77" s="2">
        <v>11</v>
      </c>
      <c r="N77" s="2">
        <v>10</v>
      </c>
      <c r="O77" s="2">
        <v>22</v>
      </c>
      <c r="P77" s="2">
        <v>26</v>
      </c>
      <c r="Q77" s="2">
        <v>22</v>
      </c>
      <c r="R77" s="2">
        <v>37</v>
      </c>
      <c r="S77" s="2">
        <v>37</v>
      </c>
      <c r="T77" s="2">
        <v>15</v>
      </c>
      <c r="U77" s="2">
        <v>21</v>
      </c>
      <c r="V77" s="2">
        <v>9</v>
      </c>
    </row>
    <row r="78" spans="1:22" ht="13">
      <c r="A78" s="4"/>
      <c r="B78" s="1" t="s">
        <v>15</v>
      </c>
      <c r="C78" s="11">
        <f>D78/D75</f>
        <v>0.08228980322003578</v>
      </c>
      <c r="D78" s="2">
        <v>46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1</v>
      </c>
      <c r="M78" s="2">
        <v>5</v>
      </c>
      <c r="N78" s="2">
        <v>6</v>
      </c>
      <c r="O78" s="2">
        <v>5</v>
      </c>
      <c r="P78" s="2">
        <v>8</v>
      </c>
      <c r="Q78" s="2">
        <v>3</v>
      </c>
      <c r="R78" s="2">
        <v>5</v>
      </c>
      <c r="S78" s="2">
        <v>6</v>
      </c>
      <c r="T78" s="2">
        <v>2</v>
      </c>
      <c r="U78" s="2">
        <v>3</v>
      </c>
      <c r="V78" s="2">
        <v>1</v>
      </c>
    </row>
    <row r="79" spans="1:22" ht="13">
      <c r="A79" s="4"/>
      <c r="B79" s="1" t="s">
        <v>16</v>
      </c>
      <c r="C79" s="11">
        <f>D79/D75</f>
        <v>0.03935599284436494</v>
      </c>
      <c r="D79" s="2">
        <v>22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2</v>
      </c>
      <c r="R79" s="2">
        <v>1</v>
      </c>
      <c r="S79" s="2">
        <v>5</v>
      </c>
      <c r="T79" s="2">
        <v>6</v>
      </c>
      <c r="U79" s="2">
        <v>2</v>
      </c>
      <c r="V79" s="2">
        <v>6</v>
      </c>
    </row>
    <row r="80" spans="1:22" ht="13">
      <c r="A80" s="3" t="s">
        <v>29</v>
      </c>
      <c r="B80" s="96" t="s">
        <v>0</v>
      </c>
      <c r="C80" s="97">
        <f>SUM(C81:C84)</f>
        <v>1</v>
      </c>
      <c r="D80" s="98">
        <v>2103</v>
      </c>
      <c r="E80" s="98">
        <v>89</v>
      </c>
      <c r="F80" s="98">
        <v>139</v>
      </c>
      <c r="G80" s="98">
        <v>145</v>
      </c>
      <c r="H80" s="98">
        <v>153</v>
      </c>
      <c r="I80" s="98">
        <v>73</v>
      </c>
      <c r="J80" s="98">
        <v>98</v>
      </c>
      <c r="K80" s="98">
        <v>136</v>
      </c>
      <c r="L80" s="98">
        <v>144</v>
      </c>
      <c r="M80" s="98">
        <v>139</v>
      </c>
      <c r="N80" s="98">
        <v>124</v>
      </c>
      <c r="O80" s="98">
        <v>134</v>
      </c>
      <c r="P80" s="98">
        <v>129</v>
      </c>
      <c r="Q80" s="98">
        <v>121</v>
      </c>
      <c r="R80" s="98">
        <v>138</v>
      </c>
      <c r="S80" s="98">
        <v>130</v>
      </c>
      <c r="T80" s="98">
        <v>99</v>
      </c>
      <c r="U80" s="98">
        <v>62</v>
      </c>
      <c r="V80" s="98">
        <v>50</v>
      </c>
    </row>
    <row r="81" spans="1:22" ht="13">
      <c r="A81" s="4"/>
      <c r="B81" s="1" t="s">
        <v>13</v>
      </c>
      <c r="C81" s="11">
        <f>D81/D80</f>
        <v>0.4964336661911555</v>
      </c>
      <c r="D81" s="2">
        <v>1044</v>
      </c>
      <c r="E81" s="2">
        <v>89</v>
      </c>
      <c r="F81" s="2">
        <v>139</v>
      </c>
      <c r="G81" s="2">
        <v>145</v>
      </c>
      <c r="H81" s="2">
        <v>153</v>
      </c>
      <c r="I81" s="2">
        <v>71</v>
      </c>
      <c r="J81" s="2">
        <v>86</v>
      </c>
      <c r="K81" s="2">
        <v>87</v>
      </c>
      <c r="L81" s="2">
        <v>60</v>
      </c>
      <c r="M81" s="2">
        <v>51</v>
      </c>
      <c r="N81" s="2">
        <v>30</v>
      </c>
      <c r="O81" s="2">
        <v>41</v>
      </c>
      <c r="P81" s="2">
        <v>29</v>
      </c>
      <c r="Q81" s="2">
        <v>17</v>
      </c>
      <c r="R81" s="2">
        <v>10</v>
      </c>
      <c r="S81" s="2">
        <v>14</v>
      </c>
      <c r="T81" s="2">
        <v>13</v>
      </c>
      <c r="U81" s="2">
        <v>6</v>
      </c>
      <c r="V81" s="2">
        <v>3</v>
      </c>
    </row>
    <row r="82" spans="1:22" ht="13">
      <c r="A82" s="4"/>
      <c r="B82" s="1" t="s">
        <v>14</v>
      </c>
      <c r="C82" s="11">
        <f>D82/D80</f>
        <v>0.41274369947693773</v>
      </c>
      <c r="D82" s="2">
        <v>868</v>
      </c>
      <c r="E82" s="2">
        <v>0</v>
      </c>
      <c r="F82" s="2">
        <v>0</v>
      </c>
      <c r="G82" s="2">
        <v>0</v>
      </c>
      <c r="H82" s="2">
        <v>0</v>
      </c>
      <c r="I82" s="2">
        <v>2</v>
      </c>
      <c r="J82" s="2">
        <v>11</v>
      </c>
      <c r="K82" s="2">
        <v>44</v>
      </c>
      <c r="L82" s="2">
        <v>69</v>
      </c>
      <c r="M82" s="2">
        <v>78</v>
      </c>
      <c r="N82" s="2">
        <v>84</v>
      </c>
      <c r="O82" s="2">
        <v>75</v>
      </c>
      <c r="P82" s="2">
        <v>87</v>
      </c>
      <c r="Q82" s="2">
        <v>82</v>
      </c>
      <c r="R82" s="2">
        <v>107</v>
      </c>
      <c r="S82" s="2">
        <v>99</v>
      </c>
      <c r="T82" s="2">
        <v>65</v>
      </c>
      <c r="U82" s="2">
        <v>42</v>
      </c>
      <c r="V82" s="2">
        <v>23</v>
      </c>
    </row>
    <row r="83" spans="1:22" ht="13">
      <c r="A83" s="4"/>
      <c r="B83" s="1" t="s">
        <v>15</v>
      </c>
      <c r="C83" s="11">
        <f>D83/D80</f>
        <v>0.06514503090822635</v>
      </c>
      <c r="D83" s="2">
        <v>137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5</v>
      </c>
      <c r="L83" s="2">
        <v>15</v>
      </c>
      <c r="M83" s="2">
        <v>10</v>
      </c>
      <c r="N83" s="2">
        <v>9</v>
      </c>
      <c r="O83" s="2">
        <v>18</v>
      </c>
      <c r="P83" s="2">
        <v>12</v>
      </c>
      <c r="Q83" s="2">
        <v>20</v>
      </c>
      <c r="R83" s="2">
        <v>17</v>
      </c>
      <c r="S83" s="2">
        <v>13</v>
      </c>
      <c r="T83" s="2">
        <v>10</v>
      </c>
      <c r="U83" s="2">
        <v>5</v>
      </c>
      <c r="V83" s="2">
        <v>2</v>
      </c>
    </row>
    <row r="84" spans="1:22" ht="13">
      <c r="A84" s="4"/>
      <c r="B84" s="1" t="s">
        <v>16</v>
      </c>
      <c r="C84" s="11">
        <f>D84/D80</f>
        <v>0.025677603423680456</v>
      </c>
      <c r="D84" s="2">
        <v>54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</v>
      </c>
      <c r="O84" s="2">
        <v>0</v>
      </c>
      <c r="P84" s="2">
        <v>1</v>
      </c>
      <c r="Q84" s="2">
        <v>2</v>
      </c>
      <c r="R84" s="2">
        <v>4</v>
      </c>
      <c r="S84" s="2">
        <v>4</v>
      </c>
      <c r="T84" s="2">
        <v>11</v>
      </c>
      <c r="U84" s="2">
        <v>9</v>
      </c>
      <c r="V84" s="2">
        <v>22</v>
      </c>
    </row>
    <row r="85" spans="1:22" ht="13">
      <c r="A85" s="3" t="s">
        <v>18</v>
      </c>
      <c r="B85" s="96" t="s">
        <v>0</v>
      </c>
      <c r="C85" s="97">
        <f>SUM(C86:C89)</f>
        <v>1</v>
      </c>
      <c r="D85" s="98">
        <v>384</v>
      </c>
      <c r="E85" s="98">
        <v>21</v>
      </c>
      <c r="F85" s="98">
        <v>23</v>
      </c>
      <c r="G85" s="98">
        <v>20</v>
      </c>
      <c r="H85" s="98">
        <v>19</v>
      </c>
      <c r="I85" s="98">
        <v>11</v>
      </c>
      <c r="J85" s="98">
        <v>14</v>
      </c>
      <c r="K85" s="98">
        <v>12</v>
      </c>
      <c r="L85" s="98">
        <v>17</v>
      </c>
      <c r="M85" s="98">
        <v>16</v>
      </c>
      <c r="N85" s="98">
        <v>19</v>
      </c>
      <c r="O85" s="98">
        <v>20</v>
      </c>
      <c r="P85" s="98">
        <v>33</v>
      </c>
      <c r="Q85" s="98">
        <v>31</v>
      </c>
      <c r="R85" s="98">
        <v>34</v>
      </c>
      <c r="S85" s="98">
        <v>41</v>
      </c>
      <c r="T85" s="98">
        <v>23</v>
      </c>
      <c r="U85" s="98">
        <v>16</v>
      </c>
      <c r="V85" s="98">
        <v>14</v>
      </c>
    </row>
    <row r="86" spans="1:22" ht="13">
      <c r="A86" s="4"/>
      <c r="B86" s="1" t="s">
        <v>13</v>
      </c>
      <c r="C86" s="11">
        <f>D86/D85</f>
        <v>0.4817708333333333</v>
      </c>
      <c r="D86" s="2">
        <v>185</v>
      </c>
      <c r="E86" s="2">
        <v>21</v>
      </c>
      <c r="F86" s="2">
        <v>23</v>
      </c>
      <c r="G86" s="2">
        <v>20</v>
      </c>
      <c r="H86" s="2">
        <v>19</v>
      </c>
      <c r="I86" s="2">
        <v>11</v>
      </c>
      <c r="J86" s="2">
        <v>13</v>
      </c>
      <c r="K86" s="2">
        <v>8</v>
      </c>
      <c r="L86" s="2">
        <v>7</v>
      </c>
      <c r="M86" s="2">
        <v>8</v>
      </c>
      <c r="N86" s="2">
        <v>4</v>
      </c>
      <c r="O86" s="2">
        <v>8</v>
      </c>
      <c r="P86" s="2">
        <v>13</v>
      </c>
      <c r="Q86" s="2">
        <v>6</v>
      </c>
      <c r="R86" s="2">
        <v>6</v>
      </c>
      <c r="S86" s="2">
        <v>9</v>
      </c>
      <c r="T86" s="2">
        <v>4</v>
      </c>
      <c r="U86" s="2">
        <v>3</v>
      </c>
      <c r="V86" s="2">
        <v>2</v>
      </c>
    </row>
    <row r="87" spans="1:22" ht="13">
      <c r="A87" s="4"/>
      <c r="B87" s="1" t="s">
        <v>14</v>
      </c>
      <c r="C87" s="11">
        <f>D87/D85</f>
        <v>0.4010416666666667</v>
      </c>
      <c r="D87" s="2">
        <v>154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4</v>
      </c>
      <c r="L87" s="2">
        <v>9</v>
      </c>
      <c r="M87" s="2">
        <v>7</v>
      </c>
      <c r="N87" s="2">
        <v>10</v>
      </c>
      <c r="O87" s="2">
        <v>9</v>
      </c>
      <c r="P87" s="2">
        <v>18</v>
      </c>
      <c r="Q87" s="2">
        <v>23</v>
      </c>
      <c r="R87" s="2">
        <v>22</v>
      </c>
      <c r="S87" s="2">
        <v>26</v>
      </c>
      <c r="T87" s="2">
        <v>13</v>
      </c>
      <c r="U87" s="2">
        <v>7</v>
      </c>
      <c r="V87" s="2">
        <v>5</v>
      </c>
    </row>
    <row r="88" spans="1:22" ht="13">
      <c r="A88" s="4"/>
      <c r="B88" s="1" t="s">
        <v>15</v>
      </c>
      <c r="C88" s="11">
        <f>D88/D85</f>
        <v>0.07291666666666667</v>
      </c>
      <c r="D88" s="2">
        <v>28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1</v>
      </c>
      <c r="N88" s="2">
        <v>5</v>
      </c>
      <c r="O88" s="2">
        <v>3</v>
      </c>
      <c r="P88" s="2">
        <v>2</v>
      </c>
      <c r="Q88" s="2">
        <v>2</v>
      </c>
      <c r="R88" s="2">
        <v>4</v>
      </c>
      <c r="S88" s="2">
        <v>3</v>
      </c>
      <c r="T88" s="2">
        <v>2</v>
      </c>
      <c r="U88" s="2">
        <v>3</v>
      </c>
      <c r="V88" s="2">
        <v>2</v>
      </c>
    </row>
    <row r="89" spans="1:22" ht="13">
      <c r="A89" s="4"/>
      <c r="B89" s="1" t="s">
        <v>16</v>
      </c>
      <c r="C89" s="11">
        <f>D89/D85</f>
        <v>0.044270833333333336</v>
      </c>
      <c r="D89" s="2">
        <v>17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</v>
      </c>
      <c r="S89" s="2">
        <v>3</v>
      </c>
      <c r="T89" s="2">
        <v>4</v>
      </c>
      <c r="U89" s="2">
        <v>3</v>
      </c>
      <c r="V89" s="2">
        <v>5</v>
      </c>
    </row>
    <row r="90" spans="1:22" ht="13">
      <c r="A90" s="3" t="s">
        <v>19</v>
      </c>
      <c r="B90" s="96" t="s">
        <v>0</v>
      </c>
      <c r="C90" s="97">
        <f>SUM(C91:C94)</f>
        <v>1</v>
      </c>
      <c r="D90" s="98">
        <v>1359</v>
      </c>
      <c r="E90" s="98">
        <v>88</v>
      </c>
      <c r="F90" s="98">
        <v>129</v>
      </c>
      <c r="G90" s="98">
        <v>124</v>
      </c>
      <c r="H90" s="98">
        <v>113</v>
      </c>
      <c r="I90" s="98">
        <v>53</v>
      </c>
      <c r="J90" s="98">
        <v>58</v>
      </c>
      <c r="K90" s="98">
        <v>51</v>
      </c>
      <c r="L90" s="98">
        <v>95</v>
      </c>
      <c r="M90" s="98">
        <v>77</v>
      </c>
      <c r="N90" s="98">
        <v>50</v>
      </c>
      <c r="O90" s="98">
        <v>56</v>
      </c>
      <c r="P90" s="98">
        <v>73</v>
      </c>
      <c r="Q90" s="98">
        <v>71</v>
      </c>
      <c r="R90" s="98">
        <v>97</v>
      </c>
      <c r="S90" s="98">
        <v>98</v>
      </c>
      <c r="T90" s="98">
        <v>59</v>
      </c>
      <c r="U90" s="98">
        <v>38</v>
      </c>
      <c r="V90" s="98">
        <v>29</v>
      </c>
    </row>
    <row r="91" spans="1:22" ht="13">
      <c r="A91" s="4"/>
      <c r="B91" s="1" t="s">
        <v>13</v>
      </c>
      <c r="C91" s="11">
        <f>D91/D90</f>
        <v>0.5356880058866814</v>
      </c>
      <c r="D91" s="2">
        <v>728</v>
      </c>
      <c r="E91" s="2">
        <v>88</v>
      </c>
      <c r="F91" s="2">
        <v>129</v>
      </c>
      <c r="G91" s="2">
        <v>124</v>
      </c>
      <c r="H91" s="2">
        <v>113</v>
      </c>
      <c r="I91" s="2">
        <v>48</v>
      </c>
      <c r="J91" s="2">
        <v>44</v>
      </c>
      <c r="K91" s="2">
        <v>28</v>
      </c>
      <c r="L91" s="2">
        <v>34</v>
      </c>
      <c r="M91" s="2">
        <v>29</v>
      </c>
      <c r="N91" s="2">
        <v>13</v>
      </c>
      <c r="O91" s="2">
        <v>14</v>
      </c>
      <c r="P91" s="2">
        <v>18</v>
      </c>
      <c r="Q91" s="2">
        <v>10</v>
      </c>
      <c r="R91" s="2">
        <v>15</v>
      </c>
      <c r="S91" s="2">
        <v>14</v>
      </c>
      <c r="T91" s="2">
        <v>3</v>
      </c>
      <c r="U91" s="2">
        <v>2</v>
      </c>
      <c r="V91" s="2">
        <v>2</v>
      </c>
    </row>
    <row r="92" spans="1:22" ht="13">
      <c r="A92" s="4"/>
      <c r="B92" s="1" t="s">
        <v>14</v>
      </c>
      <c r="C92" s="11">
        <f>D92/D90</f>
        <v>0.3789551140544518</v>
      </c>
      <c r="D92" s="2">
        <v>515</v>
      </c>
      <c r="E92" s="2">
        <v>0</v>
      </c>
      <c r="F92" s="2">
        <v>0</v>
      </c>
      <c r="G92" s="2">
        <v>0</v>
      </c>
      <c r="H92" s="2">
        <v>0</v>
      </c>
      <c r="I92" s="2">
        <v>5</v>
      </c>
      <c r="J92" s="2">
        <v>13</v>
      </c>
      <c r="K92" s="2">
        <v>20</v>
      </c>
      <c r="L92" s="2">
        <v>50</v>
      </c>
      <c r="M92" s="2">
        <v>41</v>
      </c>
      <c r="N92" s="2">
        <v>32</v>
      </c>
      <c r="O92" s="2">
        <v>32</v>
      </c>
      <c r="P92" s="2">
        <v>43</v>
      </c>
      <c r="Q92" s="2">
        <v>56</v>
      </c>
      <c r="R92" s="2">
        <v>66</v>
      </c>
      <c r="S92" s="2">
        <v>67</v>
      </c>
      <c r="T92" s="2">
        <v>44</v>
      </c>
      <c r="U92" s="2">
        <v>29</v>
      </c>
      <c r="V92" s="2">
        <v>17</v>
      </c>
    </row>
    <row r="93" spans="1:22" ht="13">
      <c r="A93" s="4"/>
      <c r="B93" s="1" t="s">
        <v>15</v>
      </c>
      <c r="C93" s="11">
        <f>D93/D90</f>
        <v>0.061074319352465045</v>
      </c>
      <c r="D93" s="2">
        <v>83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K93" s="2">
        <v>3</v>
      </c>
      <c r="L93" s="2">
        <v>11</v>
      </c>
      <c r="M93" s="2">
        <v>7</v>
      </c>
      <c r="N93" s="2">
        <v>5</v>
      </c>
      <c r="O93" s="2">
        <v>10</v>
      </c>
      <c r="P93" s="2">
        <v>12</v>
      </c>
      <c r="Q93" s="2">
        <v>4</v>
      </c>
      <c r="R93" s="2">
        <v>11</v>
      </c>
      <c r="S93" s="2">
        <v>7</v>
      </c>
      <c r="T93" s="2">
        <v>7</v>
      </c>
      <c r="U93" s="2">
        <v>3</v>
      </c>
      <c r="V93" s="2">
        <v>2</v>
      </c>
    </row>
    <row r="94" spans="1:22" ht="13">
      <c r="A94" s="4"/>
      <c r="B94" s="1" t="s">
        <v>16</v>
      </c>
      <c r="C94" s="11">
        <f>D94/D90</f>
        <v>0.024282560706401765</v>
      </c>
      <c r="D94" s="2">
        <v>33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2">
        <v>5</v>
      </c>
      <c r="S94" s="2">
        <v>10</v>
      </c>
      <c r="T94" s="2">
        <v>5</v>
      </c>
      <c r="U94" s="2">
        <v>4</v>
      </c>
      <c r="V94" s="2">
        <v>8</v>
      </c>
    </row>
    <row r="95" spans="1:22" ht="13">
      <c r="A95" s="3" t="s">
        <v>20</v>
      </c>
      <c r="B95" s="96" t="s">
        <v>0</v>
      </c>
      <c r="C95" s="97">
        <f>SUM(C96:C99)</f>
        <v>1</v>
      </c>
      <c r="D95" s="98">
        <v>1513</v>
      </c>
      <c r="E95" s="98">
        <v>65</v>
      </c>
      <c r="F95" s="98">
        <v>87</v>
      </c>
      <c r="G95" s="98">
        <v>115</v>
      </c>
      <c r="H95" s="98">
        <v>96</v>
      </c>
      <c r="I95" s="98">
        <v>55</v>
      </c>
      <c r="J95" s="98">
        <v>56</v>
      </c>
      <c r="K95" s="98">
        <v>70</v>
      </c>
      <c r="L95" s="98">
        <v>61</v>
      </c>
      <c r="M95" s="98">
        <v>86</v>
      </c>
      <c r="N95" s="98">
        <v>73</v>
      </c>
      <c r="O95" s="98">
        <v>94</v>
      </c>
      <c r="P95" s="98">
        <v>105</v>
      </c>
      <c r="Q95" s="98">
        <v>113</v>
      </c>
      <c r="R95" s="98">
        <v>132</v>
      </c>
      <c r="S95" s="98">
        <v>121</v>
      </c>
      <c r="T95" s="98">
        <v>83</v>
      </c>
      <c r="U95" s="98">
        <v>63</v>
      </c>
      <c r="V95" s="98">
        <v>38</v>
      </c>
    </row>
    <row r="96" spans="1:22" ht="13">
      <c r="A96" s="4"/>
      <c r="B96" s="1" t="s">
        <v>13</v>
      </c>
      <c r="C96" s="11">
        <f>D96/D95</f>
        <v>0.48182419035029744</v>
      </c>
      <c r="D96" s="2">
        <v>729</v>
      </c>
      <c r="E96" s="2">
        <v>65</v>
      </c>
      <c r="F96" s="2">
        <v>87</v>
      </c>
      <c r="G96" s="2">
        <v>115</v>
      </c>
      <c r="H96" s="2">
        <v>96</v>
      </c>
      <c r="I96" s="2">
        <v>53</v>
      </c>
      <c r="J96" s="2">
        <v>45</v>
      </c>
      <c r="K96" s="2">
        <v>42</v>
      </c>
      <c r="L96" s="2">
        <v>28</v>
      </c>
      <c r="M96" s="2">
        <v>29</v>
      </c>
      <c r="N96" s="2">
        <v>25</v>
      </c>
      <c r="O96" s="2">
        <v>25</v>
      </c>
      <c r="P96" s="2">
        <v>31</v>
      </c>
      <c r="Q96" s="2">
        <v>22</v>
      </c>
      <c r="R96" s="2">
        <v>29</v>
      </c>
      <c r="S96" s="2">
        <v>18</v>
      </c>
      <c r="T96" s="2">
        <v>8</v>
      </c>
      <c r="U96" s="2">
        <v>8</v>
      </c>
      <c r="V96" s="2">
        <v>3</v>
      </c>
    </row>
    <row r="97" spans="1:22" ht="13">
      <c r="A97" s="4"/>
      <c r="B97" s="1" t="s">
        <v>14</v>
      </c>
      <c r="C97" s="11">
        <f>D97/D95</f>
        <v>0.4137475214805023</v>
      </c>
      <c r="D97" s="2">
        <v>626</v>
      </c>
      <c r="E97" s="2">
        <v>0</v>
      </c>
      <c r="F97" s="2">
        <v>0</v>
      </c>
      <c r="G97" s="2">
        <v>0</v>
      </c>
      <c r="H97" s="2">
        <v>0</v>
      </c>
      <c r="I97" s="2">
        <v>2</v>
      </c>
      <c r="J97" s="2">
        <v>10</v>
      </c>
      <c r="K97" s="2">
        <v>24</v>
      </c>
      <c r="L97" s="2">
        <v>31</v>
      </c>
      <c r="M97" s="2">
        <v>46</v>
      </c>
      <c r="N97" s="2">
        <v>41</v>
      </c>
      <c r="O97" s="2">
        <v>56</v>
      </c>
      <c r="P97" s="2">
        <v>59</v>
      </c>
      <c r="Q97" s="2">
        <v>74</v>
      </c>
      <c r="R97" s="2">
        <v>86</v>
      </c>
      <c r="S97" s="2">
        <v>86</v>
      </c>
      <c r="T97" s="2">
        <v>53</v>
      </c>
      <c r="U97" s="2">
        <v>39</v>
      </c>
      <c r="V97" s="2">
        <v>19</v>
      </c>
    </row>
    <row r="98" spans="1:22" ht="13">
      <c r="A98" s="4"/>
      <c r="B98" s="1" t="s">
        <v>15</v>
      </c>
      <c r="C98" s="11">
        <f>D98/D95</f>
        <v>0.06939854593522803</v>
      </c>
      <c r="D98" s="2">
        <v>105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1</v>
      </c>
      <c r="K98" s="2">
        <v>4</v>
      </c>
      <c r="L98" s="2">
        <v>2</v>
      </c>
      <c r="M98" s="2">
        <v>11</v>
      </c>
      <c r="N98" s="2">
        <v>6</v>
      </c>
      <c r="O98" s="2">
        <v>13</v>
      </c>
      <c r="P98" s="2">
        <v>15</v>
      </c>
      <c r="Q98" s="2">
        <v>16</v>
      </c>
      <c r="R98" s="2">
        <v>15</v>
      </c>
      <c r="S98" s="2">
        <v>11</v>
      </c>
      <c r="T98" s="2">
        <v>8</v>
      </c>
      <c r="U98" s="2">
        <v>3</v>
      </c>
      <c r="V98" s="2">
        <v>0</v>
      </c>
    </row>
    <row r="99" spans="1:22" ht="13">
      <c r="A99" s="4"/>
      <c r="B99" s="1" t="s">
        <v>16</v>
      </c>
      <c r="C99" s="11">
        <f>D99/D95</f>
        <v>0.03502974223397224</v>
      </c>
      <c r="D99" s="2">
        <v>53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</v>
      </c>
      <c r="O99" s="2">
        <v>0</v>
      </c>
      <c r="P99" s="2">
        <v>0</v>
      </c>
      <c r="Q99" s="2">
        <v>1</v>
      </c>
      <c r="R99" s="2">
        <v>2</v>
      </c>
      <c r="S99" s="2">
        <v>6</v>
      </c>
      <c r="T99" s="2">
        <v>14</v>
      </c>
      <c r="U99" s="2">
        <v>13</v>
      </c>
      <c r="V99" s="2">
        <v>16</v>
      </c>
    </row>
    <row r="100" spans="1:22" ht="13">
      <c r="A100" s="3" t="s">
        <v>30</v>
      </c>
      <c r="B100" s="96" t="s">
        <v>0</v>
      </c>
      <c r="C100" s="97">
        <f>SUM(C101:C104)</f>
        <v>1</v>
      </c>
      <c r="D100" s="98">
        <v>1554</v>
      </c>
      <c r="E100" s="98">
        <v>64</v>
      </c>
      <c r="F100" s="98">
        <v>79</v>
      </c>
      <c r="G100" s="98">
        <v>100</v>
      </c>
      <c r="H100" s="98">
        <v>86</v>
      </c>
      <c r="I100" s="98">
        <v>63</v>
      </c>
      <c r="J100" s="98">
        <v>68</v>
      </c>
      <c r="K100" s="98">
        <v>66</v>
      </c>
      <c r="L100" s="98">
        <v>85</v>
      </c>
      <c r="M100" s="98">
        <v>82</v>
      </c>
      <c r="N100" s="98">
        <v>87</v>
      </c>
      <c r="O100" s="98">
        <v>84</v>
      </c>
      <c r="P100" s="98">
        <v>99</v>
      </c>
      <c r="Q100" s="98">
        <v>123</v>
      </c>
      <c r="R100" s="98">
        <v>147</v>
      </c>
      <c r="S100" s="98">
        <v>130</v>
      </c>
      <c r="T100" s="98">
        <v>77</v>
      </c>
      <c r="U100" s="98">
        <v>50</v>
      </c>
      <c r="V100" s="98">
        <v>64</v>
      </c>
    </row>
    <row r="101" spans="1:22" ht="13">
      <c r="A101" s="4"/>
      <c r="B101" s="1" t="s">
        <v>13</v>
      </c>
      <c r="C101" s="11">
        <f>D101/D100</f>
        <v>0.4588159588159588</v>
      </c>
      <c r="D101" s="2">
        <v>713</v>
      </c>
      <c r="E101" s="2">
        <v>64</v>
      </c>
      <c r="F101" s="2">
        <v>79</v>
      </c>
      <c r="G101" s="2">
        <v>100</v>
      </c>
      <c r="H101" s="2">
        <v>85</v>
      </c>
      <c r="I101" s="2">
        <v>63</v>
      </c>
      <c r="J101" s="2">
        <v>52</v>
      </c>
      <c r="K101" s="2">
        <v>44</v>
      </c>
      <c r="L101" s="2">
        <v>47</v>
      </c>
      <c r="M101" s="2">
        <v>27</v>
      </c>
      <c r="N101" s="2">
        <v>28</v>
      </c>
      <c r="O101" s="2">
        <v>22</v>
      </c>
      <c r="P101" s="2">
        <v>16</v>
      </c>
      <c r="Q101" s="2">
        <v>23</v>
      </c>
      <c r="R101" s="2">
        <v>25</v>
      </c>
      <c r="S101" s="2">
        <v>18</v>
      </c>
      <c r="T101" s="2">
        <v>11</v>
      </c>
      <c r="U101" s="2">
        <v>3</v>
      </c>
      <c r="V101" s="2">
        <v>6</v>
      </c>
    </row>
    <row r="102" spans="1:22" ht="13">
      <c r="A102" s="4"/>
      <c r="B102" s="1" t="s">
        <v>14</v>
      </c>
      <c r="C102" s="11">
        <f>D102/D100</f>
        <v>0.425997425997426</v>
      </c>
      <c r="D102" s="2">
        <v>662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15</v>
      </c>
      <c r="K102" s="2">
        <v>21</v>
      </c>
      <c r="L102" s="2">
        <v>32</v>
      </c>
      <c r="M102" s="2">
        <v>41</v>
      </c>
      <c r="N102" s="2">
        <v>51</v>
      </c>
      <c r="O102" s="2">
        <v>49</v>
      </c>
      <c r="P102" s="2">
        <v>62</v>
      </c>
      <c r="Q102" s="2">
        <v>77</v>
      </c>
      <c r="R102" s="2">
        <v>97</v>
      </c>
      <c r="S102" s="2">
        <v>93</v>
      </c>
      <c r="T102" s="2">
        <v>52</v>
      </c>
      <c r="U102" s="2">
        <v>37</v>
      </c>
      <c r="V102" s="2">
        <v>34</v>
      </c>
    </row>
    <row r="103" spans="1:22" ht="13">
      <c r="A103" s="4"/>
      <c r="B103" s="1" t="s">
        <v>15</v>
      </c>
      <c r="C103" s="11">
        <f>D103/D100</f>
        <v>0.08043758043758044</v>
      </c>
      <c r="D103" s="2">
        <v>125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1</v>
      </c>
      <c r="K103" s="2">
        <v>1</v>
      </c>
      <c r="L103" s="2">
        <v>6</v>
      </c>
      <c r="M103" s="2">
        <v>12</v>
      </c>
      <c r="N103" s="2">
        <v>8</v>
      </c>
      <c r="O103" s="2">
        <v>11</v>
      </c>
      <c r="P103" s="2">
        <v>20</v>
      </c>
      <c r="Q103" s="2">
        <v>21</v>
      </c>
      <c r="R103" s="2">
        <v>25</v>
      </c>
      <c r="S103" s="2">
        <v>10</v>
      </c>
      <c r="T103" s="2">
        <v>8</v>
      </c>
      <c r="U103" s="2">
        <v>1</v>
      </c>
      <c r="V103" s="2">
        <v>1</v>
      </c>
    </row>
    <row r="104" spans="1:22" ht="13">
      <c r="A104" s="4"/>
      <c r="B104" s="1" t="s">
        <v>16</v>
      </c>
      <c r="C104" s="11">
        <f>D104/D100</f>
        <v>0.03474903474903475</v>
      </c>
      <c r="D104" s="2">
        <v>54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2</v>
      </c>
      <c r="N104" s="2">
        <v>0</v>
      </c>
      <c r="O104" s="2">
        <v>2</v>
      </c>
      <c r="P104" s="2">
        <v>1</v>
      </c>
      <c r="Q104" s="2">
        <v>2</v>
      </c>
      <c r="R104" s="2">
        <v>0</v>
      </c>
      <c r="S104" s="2">
        <v>9</v>
      </c>
      <c r="T104" s="2">
        <v>6</v>
      </c>
      <c r="U104" s="2">
        <v>9</v>
      </c>
      <c r="V104" s="2">
        <v>23</v>
      </c>
    </row>
    <row r="105" spans="1:22" ht="13">
      <c r="A105" s="49" t="s">
        <v>33</v>
      </c>
      <c r="B105" s="68" t="s">
        <v>0</v>
      </c>
      <c r="C105" s="69">
        <f>SUM(C106:C109)</f>
        <v>1.0000000000000002</v>
      </c>
      <c r="D105" s="70">
        <v>26425</v>
      </c>
      <c r="E105" s="70">
        <v>1442</v>
      </c>
      <c r="F105" s="70">
        <v>1772</v>
      </c>
      <c r="G105" s="70">
        <v>1802</v>
      </c>
      <c r="H105" s="70">
        <v>1685</v>
      </c>
      <c r="I105" s="70">
        <v>1456</v>
      </c>
      <c r="J105" s="70">
        <v>1538</v>
      </c>
      <c r="K105" s="70">
        <v>1656</v>
      </c>
      <c r="L105" s="70">
        <v>1680</v>
      </c>
      <c r="M105" s="70">
        <v>1630</v>
      </c>
      <c r="N105" s="70">
        <v>1502</v>
      </c>
      <c r="O105" s="70">
        <v>1593</v>
      </c>
      <c r="P105" s="70">
        <v>1634</v>
      </c>
      <c r="Q105" s="70">
        <v>1492</v>
      </c>
      <c r="R105" s="70">
        <v>1608</v>
      </c>
      <c r="S105" s="70">
        <v>1635</v>
      </c>
      <c r="T105" s="70">
        <v>1104</v>
      </c>
      <c r="U105" s="70">
        <v>700</v>
      </c>
      <c r="V105" s="70">
        <v>496</v>
      </c>
    </row>
    <row r="106" spans="1:22" ht="13">
      <c r="A106" s="63"/>
      <c r="B106" s="60" t="s">
        <v>13</v>
      </c>
      <c r="C106" s="64">
        <f>D106/D105</f>
        <v>0.5061494796594135</v>
      </c>
      <c r="D106" s="62">
        <v>13375</v>
      </c>
      <c r="E106" s="62">
        <v>1442</v>
      </c>
      <c r="F106" s="62">
        <v>1772</v>
      </c>
      <c r="G106" s="62">
        <v>1802</v>
      </c>
      <c r="H106" s="62">
        <v>1682</v>
      </c>
      <c r="I106" s="62">
        <v>1366</v>
      </c>
      <c r="J106" s="62">
        <v>1225</v>
      </c>
      <c r="K106" s="62">
        <v>977</v>
      </c>
      <c r="L106" s="62">
        <v>729</v>
      </c>
      <c r="M106" s="62">
        <v>544</v>
      </c>
      <c r="N106" s="62">
        <v>394</v>
      </c>
      <c r="O106" s="62">
        <v>369</v>
      </c>
      <c r="P106" s="62">
        <v>346</v>
      </c>
      <c r="Q106" s="62">
        <v>264</v>
      </c>
      <c r="R106" s="62">
        <v>201</v>
      </c>
      <c r="S106" s="62">
        <v>146</v>
      </c>
      <c r="T106" s="62">
        <v>56</v>
      </c>
      <c r="U106" s="62">
        <v>40</v>
      </c>
      <c r="V106" s="62">
        <v>20</v>
      </c>
    </row>
    <row r="107" spans="1:22" ht="13">
      <c r="A107" s="63"/>
      <c r="B107" s="60" t="s">
        <v>14</v>
      </c>
      <c r="C107" s="64">
        <f>D107/D105</f>
        <v>0.3931504257332072</v>
      </c>
      <c r="D107" s="62">
        <v>10389</v>
      </c>
      <c r="E107" s="62">
        <v>0</v>
      </c>
      <c r="F107" s="62">
        <v>0</v>
      </c>
      <c r="G107" s="62">
        <v>0</v>
      </c>
      <c r="H107" s="62">
        <v>3</v>
      </c>
      <c r="I107" s="62">
        <v>87</v>
      </c>
      <c r="J107" s="62">
        <v>291</v>
      </c>
      <c r="K107" s="62">
        <v>597</v>
      </c>
      <c r="L107" s="62">
        <v>827</v>
      </c>
      <c r="M107" s="62">
        <v>890</v>
      </c>
      <c r="N107" s="62">
        <v>894</v>
      </c>
      <c r="O107" s="62">
        <v>963</v>
      </c>
      <c r="P107" s="62">
        <v>1009</v>
      </c>
      <c r="Q107" s="62">
        <v>963</v>
      </c>
      <c r="R107" s="62">
        <v>1098</v>
      </c>
      <c r="S107" s="62">
        <v>1182</v>
      </c>
      <c r="T107" s="62">
        <v>816</v>
      </c>
      <c r="U107" s="62">
        <v>485</v>
      </c>
      <c r="V107" s="62">
        <v>284</v>
      </c>
    </row>
    <row r="108" spans="1:22" ht="13">
      <c r="A108" s="63"/>
      <c r="B108" s="60" t="s">
        <v>15</v>
      </c>
      <c r="C108" s="64">
        <f>D108/D105</f>
        <v>0.07769157994323557</v>
      </c>
      <c r="D108" s="62">
        <v>2053</v>
      </c>
      <c r="E108" s="62">
        <v>0</v>
      </c>
      <c r="F108" s="62">
        <v>0</v>
      </c>
      <c r="G108" s="62">
        <v>0</v>
      </c>
      <c r="H108" s="62">
        <v>0</v>
      </c>
      <c r="I108" s="62">
        <v>3</v>
      </c>
      <c r="J108" s="62">
        <v>21</v>
      </c>
      <c r="K108" s="62">
        <v>81</v>
      </c>
      <c r="L108" s="62">
        <v>121</v>
      </c>
      <c r="M108" s="62">
        <v>194</v>
      </c>
      <c r="N108" s="62">
        <v>214</v>
      </c>
      <c r="O108" s="62">
        <v>254</v>
      </c>
      <c r="P108" s="62">
        <v>258</v>
      </c>
      <c r="Q108" s="62">
        <v>248</v>
      </c>
      <c r="R108" s="62">
        <v>246</v>
      </c>
      <c r="S108" s="62">
        <v>218</v>
      </c>
      <c r="T108" s="62">
        <v>115</v>
      </c>
      <c r="U108" s="62">
        <v>50</v>
      </c>
      <c r="V108" s="62">
        <v>30</v>
      </c>
    </row>
    <row r="109" spans="1:22" ht="13">
      <c r="A109" s="71"/>
      <c r="B109" s="72" t="s">
        <v>16</v>
      </c>
      <c r="C109" s="73">
        <f>D109/D105</f>
        <v>0.023008514664143803</v>
      </c>
      <c r="D109" s="74">
        <v>608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1</v>
      </c>
      <c r="K109" s="74">
        <v>1</v>
      </c>
      <c r="L109" s="74">
        <v>3</v>
      </c>
      <c r="M109" s="74">
        <v>2</v>
      </c>
      <c r="N109" s="74">
        <v>0</v>
      </c>
      <c r="O109" s="74">
        <v>7</v>
      </c>
      <c r="P109" s="74">
        <v>21</v>
      </c>
      <c r="Q109" s="74">
        <v>17</v>
      </c>
      <c r="R109" s="74">
        <v>63</v>
      </c>
      <c r="S109" s="74">
        <v>89</v>
      </c>
      <c r="T109" s="74">
        <v>117</v>
      </c>
      <c r="U109" s="74">
        <v>125</v>
      </c>
      <c r="V109" s="74">
        <v>162</v>
      </c>
    </row>
    <row r="110" spans="1:22" ht="13">
      <c r="A110" s="3" t="s">
        <v>17</v>
      </c>
      <c r="B110" s="96" t="s">
        <v>0</v>
      </c>
      <c r="C110" s="97">
        <f>SUM(C111:C114)</f>
        <v>1</v>
      </c>
      <c r="D110" s="98">
        <v>2680</v>
      </c>
      <c r="E110" s="98">
        <v>133</v>
      </c>
      <c r="F110" s="98">
        <v>187</v>
      </c>
      <c r="G110" s="98">
        <v>157</v>
      </c>
      <c r="H110" s="98">
        <v>170</v>
      </c>
      <c r="I110" s="98">
        <v>127</v>
      </c>
      <c r="J110" s="98">
        <v>122</v>
      </c>
      <c r="K110" s="98">
        <v>176</v>
      </c>
      <c r="L110" s="98">
        <v>145</v>
      </c>
      <c r="M110" s="98">
        <v>145</v>
      </c>
      <c r="N110" s="98">
        <v>148</v>
      </c>
      <c r="O110" s="98">
        <v>155</v>
      </c>
      <c r="P110" s="98">
        <v>190</v>
      </c>
      <c r="Q110" s="98">
        <v>192</v>
      </c>
      <c r="R110" s="98">
        <v>201</v>
      </c>
      <c r="S110" s="98">
        <v>195</v>
      </c>
      <c r="T110" s="98">
        <v>97</v>
      </c>
      <c r="U110" s="98">
        <v>79</v>
      </c>
      <c r="V110" s="98">
        <v>61</v>
      </c>
    </row>
    <row r="111" spans="1:22" ht="13">
      <c r="A111" s="4"/>
      <c r="B111" s="1" t="s">
        <v>13</v>
      </c>
      <c r="C111" s="11">
        <f>D111/D110</f>
        <v>0.49477611940298505</v>
      </c>
      <c r="D111" s="2">
        <v>1326</v>
      </c>
      <c r="E111" s="2">
        <v>133</v>
      </c>
      <c r="F111" s="2">
        <v>187</v>
      </c>
      <c r="G111" s="2">
        <v>157</v>
      </c>
      <c r="H111" s="2">
        <v>170</v>
      </c>
      <c r="I111" s="2">
        <v>119</v>
      </c>
      <c r="J111" s="2">
        <v>97</v>
      </c>
      <c r="K111" s="2">
        <v>106</v>
      </c>
      <c r="L111" s="2">
        <v>74</v>
      </c>
      <c r="M111" s="2">
        <v>55</v>
      </c>
      <c r="N111" s="2">
        <v>34</v>
      </c>
      <c r="O111" s="2">
        <v>43</v>
      </c>
      <c r="P111" s="2">
        <v>37</v>
      </c>
      <c r="Q111" s="2">
        <v>39</v>
      </c>
      <c r="R111" s="2">
        <v>30</v>
      </c>
      <c r="S111" s="2">
        <v>25</v>
      </c>
      <c r="T111" s="2">
        <v>5</v>
      </c>
      <c r="U111" s="2">
        <v>10</v>
      </c>
      <c r="V111" s="2">
        <v>5</v>
      </c>
    </row>
    <row r="112" spans="1:22" ht="13">
      <c r="A112" s="4"/>
      <c r="B112" s="1" t="s">
        <v>14</v>
      </c>
      <c r="C112" s="11">
        <f>D112/D110</f>
        <v>0.39925373134328357</v>
      </c>
      <c r="D112" s="2">
        <v>1070</v>
      </c>
      <c r="E112" s="2">
        <v>0</v>
      </c>
      <c r="F112" s="2">
        <v>0</v>
      </c>
      <c r="G112" s="2">
        <v>0</v>
      </c>
      <c r="H112" s="2">
        <v>0</v>
      </c>
      <c r="I112" s="2">
        <v>8</v>
      </c>
      <c r="J112" s="2">
        <v>23</v>
      </c>
      <c r="K112" s="2">
        <v>61</v>
      </c>
      <c r="L112" s="2">
        <v>62</v>
      </c>
      <c r="M112" s="2">
        <v>79</v>
      </c>
      <c r="N112" s="2">
        <v>95</v>
      </c>
      <c r="O112" s="2">
        <v>78</v>
      </c>
      <c r="P112" s="2">
        <v>125</v>
      </c>
      <c r="Q112" s="2">
        <v>119</v>
      </c>
      <c r="R112" s="2">
        <v>148</v>
      </c>
      <c r="S112" s="2">
        <v>132</v>
      </c>
      <c r="T112" s="2">
        <v>70</v>
      </c>
      <c r="U112" s="2">
        <v>49</v>
      </c>
      <c r="V112" s="2">
        <v>21</v>
      </c>
    </row>
    <row r="113" spans="1:22" ht="13">
      <c r="A113" s="4"/>
      <c r="B113" s="1" t="s">
        <v>15</v>
      </c>
      <c r="C113" s="11">
        <f>D113/D110</f>
        <v>0.07761194029850746</v>
      </c>
      <c r="D113" s="2">
        <v>208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2</v>
      </c>
      <c r="K113" s="2">
        <v>9</v>
      </c>
      <c r="L113" s="2">
        <v>8</v>
      </c>
      <c r="M113" s="2">
        <v>11</v>
      </c>
      <c r="N113" s="2">
        <v>19</v>
      </c>
      <c r="O113" s="2">
        <v>33</v>
      </c>
      <c r="P113" s="2">
        <v>26</v>
      </c>
      <c r="Q113" s="2">
        <v>33</v>
      </c>
      <c r="R113" s="2">
        <v>19</v>
      </c>
      <c r="S113" s="2">
        <v>26</v>
      </c>
      <c r="T113" s="2">
        <v>10</v>
      </c>
      <c r="U113" s="2">
        <v>7</v>
      </c>
      <c r="V113" s="2">
        <v>5</v>
      </c>
    </row>
    <row r="114" spans="1:22" ht="13">
      <c r="A114" s="4"/>
      <c r="B114" s="1" t="s">
        <v>16</v>
      </c>
      <c r="C114" s="11">
        <f>D114/D110</f>
        <v>0.028358208955223882</v>
      </c>
      <c r="D114" s="2">
        <v>76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1</v>
      </c>
      <c r="M114" s="2">
        <v>0</v>
      </c>
      <c r="N114" s="2">
        <v>0</v>
      </c>
      <c r="O114" s="2">
        <v>1</v>
      </c>
      <c r="P114" s="2">
        <v>2</v>
      </c>
      <c r="Q114" s="2">
        <v>1</v>
      </c>
      <c r="R114" s="2">
        <v>4</v>
      </c>
      <c r="S114" s="2">
        <v>12</v>
      </c>
      <c r="T114" s="2">
        <v>12</v>
      </c>
      <c r="U114" s="2">
        <v>13</v>
      </c>
      <c r="V114" s="2">
        <v>30</v>
      </c>
    </row>
    <row r="115" spans="1:22" ht="13">
      <c r="A115" s="3" t="s">
        <v>28</v>
      </c>
      <c r="B115" s="96" t="s">
        <v>0</v>
      </c>
      <c r="C115" s="97">
        <f>SUM(C116:C119)</f>
        <v>1.0000000000000002</v>
      </c>
      <c r="D115" s="98">
        <v>23745</v>
      </c>
      <c r="E115" s="98">
        <v>1309</v>
      </c>
      <c r="F115" s="98">
        <v>1585</v>
      </c>
      <c r="G115" s="98">
        <v>1645</v>
      </c>
      <c r="H115" s="98">
        <v>1515</v>
      </c>
      <c r="I115" s="98">
        <v>1329</v>
      </c>
      <c r="J115" s="98">
        <v>1416</v>
      </c>
      <c r="K115" s="98">
        <v>1480</v>
      </c>
      <c r="L115" s="98">
        <v>1535</v>
      </c>
      <c r="M115" s="98">
        <v>1485</v>
      </c>
      <c r="N115" s="98">
        <v>1354</v>
      </c>
      <c r="O115" s="98">
        <v>1438</v>
      </c>
      <c r="P115" s="98">
        <v>1444</v>
      </c>
      <c r="Q115" s="98">
        <v>1300</v>
      </c>
      <c r="R115" s="98">
        <v>1407</v>
      </c>
      <c r="S115" s="98">
        <v>1440</v>
      </c>
      <c r="T115" s="98">
        <v>1007</v>
      </c>
      <c r="U115" s="98">
        <v>621</v>
      </c>
      <c r="V115" s="98">
        <v>435</v>
      </c>
    </row>
    <row r="116" spans="1:22" ht="13">
      <c r="A116" s="4"/>
      <c r="B116" s="1" t="s">
        <v>13</v>
      </c>
      <c r="C116" s="11">
        <f>D116/D115</f>
        <v>0.5074331438197516</v>
      </c>
      <c r="D116" s="2">
        <v>12049</v>
      </c>
      <c r="E116" s="2">
        <v>1309</v>
      </c>
      <c r="F116" s="2">
        <v>1585</v>
      </c>
      <c r="G116" s="2">
        <v>1645</v>
      </c>
      <c r="H116" s="2">
        <v>1512</v>
      </c>
      <c r="I116" s="2">
        <v>1247</v>
      </c>
      <c r="J116" s="2">
        <v>1128</v>
      </c>
      <c r="K116" s="2">
        <v>871</v>
      </c>
      <c r="L116" s="2">
        <v>655</v>
      </c>
      <c r="M116" s="2">
        <v>489</v>
      </c>
      <c r="N116" s="2">
        <v>360</v>
      </c>
      <c r="O116" s="2">
        <v>326</v>
      </c>
      <c r="P116" s="2">
        <v>309</v>
      </c>
      <c r="Q116" s="2">
        <v>225</v>
      </c>
      <c r="R116" s="2">
        <v>171</v>
      </c>
      <c r="S116" s="2">
        <v>121</v>
      </c>
      <c r="T116" s="2">
        <v>51</v>
      </c>
      <c r="U116" s="2">
        <v>30</v>
      </c>
      <c r="V116" s="2">
        <v>15</v>
      </c>
    </row>
    <row r="117" spans="1:22" ht="13">
      <c r="A117" s="4"/>
      <c r="B117" s="1" t="s">
        <v>14</v>
      </c>
      <c r="C117" s="11">
        <f>D117/D115</f>
        <v>0.39246157085702255</v>
      </c>
      <c r="D117" s="2">
        <v>9319</v>
      </c>
      <c r="E117" s="2">
        <v>0</v>
      </c>
      <c r="F117" s="2">
        <v>0</v>
      </c>
      <c r="G117" s="2">
        <v>0</v>
      </c>
      <c r="H117" s="2">
        <v>3</v>
      </c>
      <c r="I117" s="2">
        <v>79</v>
      </c>
      <c r="J117" s="2">
        <v>268</v>
      </c>
      <c r="K117" s="2">
        <v>536</v>
      </c>
      <c r="L117" s="2">
        <v>765</v>
      </c>
      <c r="M117" s="2">
        <v>811</v>
      </c>
      <c r="N117" s="2">
        <v>799</v>
      </c>
      <c r="O117" s="2">
        <v>885</v>
      </c>
      <c r="P117" s="2">
        <v>884</v>
      </c>
      <c r="Q117" s="2">
        <v>844</v>
      </c>
      <c r="R117" s="2">
        <v>950</v>
      </c>
      <c r="S117" s="2">
        <v>1050</v>
      </c>
      <c r="T117" s="2">
        <v>746</v>
      </c>
      <c r="U117" s="2">
        <v>436</v>
      </c>
      <c r="V117" s="2">
        <v>263</v>
      </c>
    </row>
    <row r="118" spans="1:22" ht="13">
      <c r="A118" s="4"/>
      <c r="B118" s="1" t="s">
        <v>15</v>
      </c>
      <c r="C118" s="11">
        <f>D118/D115</f>
        <v>0.07770056854074542</v>
      </c>
      <c r="D118" s="2">
        <v>1845</v>
      </c>
      <c r="E118" s="2">
        <v>0</v>
      </c>
      <c r="F118" s="2">
        <v>0</v>
      </c>
      <c r="G118" s="2">
        <v>0</v>
      </c>
      <c r="H118" s="2">
        <v>0</v>
      </c>
      <c r="I118" s="2">
        <v>3</v>
      </c>
      <c r="J118" s="2">
        <v>19</v>
      </c>
      <c r="K118" s="2">
        <v>72</v>
      </c>
      <c r="L118" s="2">
        <v>113</v>
      </c>
      <c r="M118" s="2">
        <v>183</v>
      </c>
      <c r="N118" s="2">
        <v>195</v>
      </c>
      <c r="O118" s="2">
        <v>221</v>
      </c>
      <c r="P118" s="2">
        <v>232</v>
      </c>
      <c r="Q118" s="2">
        <v>215</v>
      </c>
      <c r="R118" s="2">
        <v>227</v>
      </c>
      <c r="S118" s="2">
        <v>192</v>
      </c>
      <c r="T118" s="2">
        <v>105</v>
      </c>
      <c r="U118" s="2">
        <v>43</v>
      </c>
      <c r="V118" s="2">
        <v>25</v>
      </c>
    </row>
    <row r="119" spans="1:22" ht="13">
      <c r="A119" s="21"/>
      <c r="B119" s="22" t="s">
        <v>16</v>
      </c>
      <c r="C119" s="23">
        <f>D119/D115</f>
        <v>0.022404716782480523</v>
      </c>
      <c r="D119" s="24">
        <v>532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1</v>
      </c>
      <c r="K119" s="24">
        <v>1</v>
      </c>
      <c r="L119" s="24">
        <v>2</v>
      </c>
      <c r="M119" s="24">
        <v>2</v>
      </c>
      <c r="N119" s="24">
        <v>0</v>
      </c>
      <c r="O119" s="24">
        <v>6</v>
      </c>
      <c r="P119" s="24">
        <v>19</v>
      </c>
      <c r="Q119" s="24">
        <v>16</v>
      </c>
      <c r="R119" s="24">
        <v>59</v>
      </c>
      <c r="S119" s="24">
        <v>77</v>
      </c>
      <c r="T119" s="24">
        <v>105</v>
      </c>
      <c r="U119" s="24">
        <v>112</v>
      </c>
      <c r="V119" s="24">
        <v>132</v>
      </c>
    </row>
    <row r="120" spans="1:22" ht="13">
      <c r="A120" s="17"/>
      <c r="B120" s="18"/>
      <c r="C120" s="1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3">
      <c r="A121" s="14" t="s">
        <v>11</v>
      </c>
      <c r="B121" s="14"/>
      <c r="C121" s="14"/>
      <c r="D121" s="1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3.5" thickBot="1">
      <c r="A122" s="99"/>
      <c r="B122" s="16" t="s">
        <v>32</v>
      </c>
      <c r="C122" s="106" t="s">
        <v>0</v>
      </c>
      <c r="D122" s="106" t="s">
        <v>0</v>
      </c>
      <c r="E122" s="91" t="s">
        <v>21</v>
      </c>
      <c r="F122" s="91" t="s">
        <v>22</v>
      </c>
      <c r="G122" s="91" t="s">
        <v>23</v>
      </c>
      <c r="H122" s="91" t="s">
        <v>24</v>
      </c>
      <c r="I122" s="91" t="s">
        <v>25</v>
      </c>
      <c r="J122" s="91" t="s">
        <v>1</v>
      </c>
      <c r="K122" s="91" t="s">
        <v>2</v>
      </c>
      <c r="L122" s="91" t="s">
        <v>3</v>
      </c>
      <c r="M122" s="91" t="s">
        <v>4</v>
      </c>
      <c r="N122" s="91" t="s">
        <v>5</v>
      </c>
      <c r="O122" s="91" t="s">
        <v>6</v>
      </c>
      <c r="P122" s="91" t="s">
        <v>7</v>
      </c>
      <c r="Q122" s="91" t="s">
        <v>26</v>
      </c>
      <c r="R122" s="91" t="s">
        <v>27</v>
      </c>
      <c r="S122" s="91" t="s">
        <v>8</v>
      </c>
      <c r="T122" s="91" t="s">
        <v>9</v>
      </c>
      <c r="U122" s="91" t="s">
        <v>38</v>
      </c>
      <c r="V122" s="91" t="s">
        <v>39</v>
      </c>
    </row>
    <row r="123" spans="1:22" ht="12.75" customHeight="1">
      <c r="A123" s="112" t="s">
        <v>35</v>
      </c>
      <c r="B123" s="76" t="s">
        <v>0</v>
      </c>
      <c r="C123" s="90">
        <f>SUM(C124:C127)</f>
        <v>1</v>
      </c>
      <c r="D123" s="78">
        <v>34018</v>
      </c>
      <c r="E123" s="78">
        <v>1717</v>
      </c>
      <c r="F123" s="78">
        <v>2145</v>
      </c>
      <c r="G123" s="78">
        <v>2255</v>
      </c>
      <c r="H123" s="78">
        <v>2078</v>
      </c>
      <c r="I123" s="78">
        <v>1424</v>
      </c>
      <c r="J123" s="78">
        <v>1737</v>
      </c>
      <c r="K123" s="78">
        <v>1852</v>
      </c>
      <c r="L123" s="78">
        <v>2024</v>
      </c>
      <c r="M123" s="78">
        <v>1921</v>
      </c>
      <c r="N123" s="78">
        <v>1824</v>
      </c>
      <c r="O123" s="78">
        <v>1852</v>
      </c>
      <c r="P123" s="78">
        <v>2073</v>
      </c>
      <c r="Q123" s="78">
        <v>2148</v>
      </c>
      <c r="R123" s="78">
        <v>2299</v>
      </c>
      <c r="S123" s="78">
        <v>2419</v>
      </c>
      <c r="T123" s="78">
        <v>1640</v>
      </c>
      <c r="U123" s="78">
        <v>1212</v>
      </c>
      <c r="V123" s="78">
        <v>1398</v>
      </c>
    </row>
    <row r="124" spans="1:22" ht="12.75">
      <c r="A124" s="112"/>
      <c r="B124" s="76" t="s">
        <v>13</v>
      </c>
      <c r="C124" s="77">
        <f>D124/D123</f>
        <v>0.42797930507378446</v>
      </c>
      <c r="D124" s="78">
        <v>14559</v>
      </c>
      <c r="E124" s="78">
        <v>1717</v>
      </c>
      <c r="F124" s="78">
        <v>2145</v>
      </c>
      <c r="G124" s="78">
        <v>2255</v>
      </c>
      <c r="H124" s="78">
        <v>2071</v>
      </c>
      <c r="I124" s="78">
        <v>1280</v>
      </c>
      <c r="J124" s="78">
        <v>1193</v>
      </c>
      <c r="K124" s="78">
        <v>809</v>
      </c>
      <c r="L124" s="78">
        <v>697</v>
      </c>
      <c r="M124" s="78">
        <v>472</v>
      </c>
      <c r="N124" s="78">
        <v>337</v>
      </c>
      <c r="O124" s="78">
        <v>313</v>
      </c>
      <c r="P124" s="78">
        <v>295</v>
      </c>
      <c r="Q124" s="78">
        <v>254</v>
      </c>
      <c r="R124" s="78">
        <v>215</v>
      </c>
      <c r="S124" s="78">
        <v>179</v>
      </c>
      <c r="T124" s="78">
        <v>122</v>
      </c>
      <c r="U124" s="78">
        <v>95</v>
      </c>
      <c r="V124" s="78">
        <v>110</v>
      </c>
    </row>
    <row r="125" spans="1:22" ht="13">
      <c r="A125" s="75"/>
      <c r="B125" s="76" t="s">
        <v>14</v>
      </c>
      <c r="C125" s="77">
        <f>D125/D123</f>
        <v>0.39567287906402493</v>
      </c>
      <c r="D125" s="78">
        <v>13460</v>
      </c>
      <c r="E125" s="78">
        <v>0</v>
      </c>
      <c r="F125" s="78">
        <v>0</v>
      </c>
      <c r="G125" s="78">
        <v>0</v>
      </c>
      <c r="H125" s="78">
        <v>7</v>
      </c>
      <c r="I125" s="78">
        <v>141</v>
      </c>
      <c r="J125" s="78">
        <v>483</v>
      </c>
      <c r="K125" s="78">
        <v>909</v>
      </c>
      <c r="L125" s="78">
        <v>1131</v>
      </c>
      <c r="M125" s="78">
        <v>1191</v>
      </c>
      <c r="N125" s="78">
        <v>1180</v>
      </c>
      <c r="O125" s="78">
        <v>1192</v>
      </c>
      <c r="P125" s="78">
        <v>1323</v>
      </c>
      <c r="Q125" s="78">
        <v>1383</v>
      </c>
      <c r="R125" s="78">
        <v>1463</v>
      </c>
      <c r="S125" s="78">
        <v>1479</v>
      </c>
      <c r="T125" s="78">
        <v>871</v>
      </c>
      <c r="U125" s="78">
        <v>472</v>
      </c>
      <c r="V125" s="78">
        <v>235</v>
      </c>
    </row>
    <row r="126" spans="1:22" ht="13">
      <c r="A126" s="75"/>
      <c r="B126" s="76" t="s">
        <v>15</v>
      </c>
      <c r="C126" s="77">
        <f>D126/D123</f>
        <v>0.09195131988947028</v>
      </c>
      <c r="D126" s="78">
        <v>3128</v>
      </c>
      <c r="E126" s="78">
        <v>0</v>
      </c>
      <c r="F126" s="78">
        <v>0</v>
      </c>
      <c r="G126" s="78">
        <v>0</v>
      </c>
      <c r="H126" s="78">
        <v>0</v>
      </c>
      <c r="I126" s="78">
        <v>3</v>
      </c>
      <c r="J126" s="78">
        <v>60</v>
      </c>
      <c r="K126" s="78">
        <v>132</v>
      </c>
      <c r="L126" s="78">
        <v>189</v>
      </c>
      <c r="M126" s="78">
        <v>245</v>
      </c>
      <c r="N126" s="78">
        <v>287</v>
      </c>
      <c r="O126" s="78">
        <v>319</v>
      </c>
      <c r="P126" s="78">
        <v>396</v>
      </c>
      <c r="Q126" s="78">
        <v>396</v>
      </c>
      <c r="R126" s="78">
        <v>393</v>
      </c>
      <c r="S126" s="78">
        <v>331</v>
      </c>
      <c r="T126" s="78">
        <v>186</v>
      </c>
      <c r="U126" s="78">
        <v>113</v>
      </c>
      <c r="V126" s="78">
        <v>78</v>
      </c>
    </row>
    <row r="127" spans="1:22" ht="13.5" thickBot="1">
      <c r="A127" s="48"/>
      <c r="B127" s="79" t="s">
        <v>16</v>
      </c>
      <c r="C127" s="80">
        <f>D127/D123</f>
        <v>0.08439649597272032</v>
      </c>
      <c r="D127" s="81">
        <v>2871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1</v>
      </c>
      <c r="K127" s="81">
        <v>2</v>
      </c>
      <c r="L127" s="81">
        <v>7</v>
      </c>
      <c r="M127" s="81">
        <v>13</v>
      </c>
      <c r="N127" s="81">
        <v>20</v>
      </c>
      <c r="O127" s="81">
        <v>28</v>
      </c>
      <c r="P127" s="81">
        <v>59</v>
      </c>
      <c r="Q127" s="81">
        <v>115</v>
      </c>
      <c r="R127" s="81">
        <v>228</v>
      </c>
      <c r="S127" s="81">
        <v>430</v>
      </c>
      <c r="T127" s="81">
        <v>461</v>
      </c>
      <c r="U127" s="81">
        <v>532</v>
      </c>
      <c r="V127" s="81">
        <v>975</v>
      </c>
    </row>
    <row r="128" spans="1:22" ht="13">
      <c r="A128" s="47" t="s">
        <v>34</v>
      </c>
      <c r="B128" s="82" t="s">
        <v>0</v>
      </c>
      <c r="C128" s="83">
        <f>SUM(C129:C132)</f>
        <v>1</v>
      </c>
      <c r="D128" s="84">
        <v>7144</v>
      </c>
      <c r="E128" s="84">
        <v>344</v>
      </c>
      <c r="F128" s="84">
        <v>451</v>
      </c>
      <c r="G128" s="84">
        <v>524</v>
      </c>
      <c r="H128" s="84">
        <v>424</v>
      </c>
      <c r="I128" s="84">
        <v>206</v>
      </c>
      <c r="J128" s="84">
        <v>267</v>
      </c>
      <c r="K128" s="84">
        <v>316</v>
      </c>
      <c r="L128" s="84">
        <v>383</v>
      </c>
      <c r="M128" s="84">
        <v>369</v>
      </c>
      <c r="N128" s="84">
        <v>352</v>
      </c>
      <c r="O128" s="84">
        <v>353</v>
      </c>
      <c r="P128" s="84">
        <v>461</v>
      </c>
      <c r="Q128" s="84">
        <v>561</v>
      </c>
      <c r="R128" s="84">
        <v>558</v>
      </c>
      <c r="S128" s="84">
        <v>536</v>
      </c>
      <c r="T128" s="84">
        <v>380</v>
      </c>
      <c r="U128" s="84">
        <v>297</v>
      </c>
      <c r="V128" s="84">
        <v>362</v>
      </c>
    </row>
    <row r="129" spans="1:22" ht="13">
      <c r="A129" s="75"/>
      <c r="B129" s="76" t="s">
        <v>13</v>
      </c>
      <c r="C129" s="77">
        <f>D129/D128</f>
        <v>0.3980963045912654</v>
      </c>
      <c r="D129" s="78">
        <v>2844</v>
      </c>
      <c r="E129" s="78">
        <v>344</v>
      </c>
      <c r="F129" s="78">
        <v>451</v>
      </c>
      <c r="G129" s="78">
        <v>524</v>
      </c>
      <c r="H129" s="78">
        <v>422</v>
      </c>
      <c r="I129" s="78">
        <v>184</v>
      </c>
      <c r="J129" s="78">
        <v>168</v>
      </c>
      <c r="K129" s="78">
        <v>136</v>
      </c>
      <c r="L129" s="78">
        <v>131</v>
      </c>
      <c r="M129" s="78">
        <v>76</v>
      </c>
      <c r="N129" s="78">
        <v>63</v>
      </c>
      <c r="O129" s="78">
        <v>52</v>
      </c>
      <c r="P129" s="78">
        <v>73</v>
      </c>
      <c r="Q129" s="78">
        <v>53</v>
      </c>
      <c r="R129" s="78">
        <v>45</v>
      </c>
      <c r="S129" s="78">
        <v>39</v>
      </c>
      <c r="T129" s="78">
        <v>30</v>
      </c>
      <c r="U129" s="78">
        <v>23</v>
      </c>
      <c r="V129" s="78">
        <v>30</v>
      </c>
    </row>
    <row r="130" spans="1:22" ht="13">
      <c r="A130" s="75"/>
      <c r="B130" s="76" t="s">
        <v>14</v>
      </c>
      <c r="C130" s="77">
        <f>D130/D128</f>
        <v>0.426511758118701</v>
      </c>
      <c r="D130" s="78">
        <v>3047</v>
      </c>
      <c r="E130" s="78">
        <v>0</v>
      </c>
      <c r="F130" s="78">
        <v>0</v>
      </c>
      <c r="G130" s="78">
        <v>0</v>
      </c>
      <c r="H130" s="78">
        <v>2</v>
      </c>
      <c r="I130" s="78">
        <v>21</v>
      </c>
      <c r="J130" s="78">
        <v>88</v>
      </c>
      <c r="K130" s="78">
        <v>156</v>
      </c>
      <c r="L130" s="78">
        <v>223</v>
      </c>
      <c r="M130" s="78">
        <v>247</v>
      </c>
      <c r="N130" s="78">
        <v>236</v>
      </c>
      <c r="O130" s="78">
        <v>239</v>
      </c>
      <c r="P130" s="78">
        <v>313</v>
      </c>
      <c r="Q130" s="78">
        <v>404</v>
      </c>
      <c r="R130" s="78">
        <v>388</v>
      </c>
      <c r="S130" s="78">
        <v>350</v>
      </c>
      <c r="T130" s="78">
        <v>205</v>
      </c>
      <c r="U130" s="78">
        <v>127</v>
      </c>
      <c r="V130" s="78">
        <v>48</v>
      </c>
    </row>
    <row r="131" spans="1:22" ht="13">
      <c r="A131" s="75"/>
      <c r="B131" s="76" t="s">
        <v>15</v>
      </c>
      <c r="C131" s="77">
        <f>D131/D128</f>
        <v>0.07096864501679731</v>
      </c>
      <c r="D131" s="78">
        <v>507</v>
      </c>
      <c r="E131" s="78">
        <v>0</v>
      </c>
      <c r="F131" s="78">
        <v>0</v>
      </c>
      <c r="G131" s="78">
        <v>0</v>
      </c>
      <c r="H131" s="78">
        <v>0</v>
      </c>
      <c r="I131" s="78">
        <v>1</v>
      </c>
      <c r="J131" s="78">
        <v>11</v>
      </c>
      <c r="K131" s="78">
        <v>24</v>
      </c>
      <c r="L131" s="78">
        <v>29</v>
      </c>
      <c r="M131" s="78">
        <v>41</v>
      </c>
      <c r="N131" s="78">
        <v>46</v>
      </c>
      <c r="O131" s="78">
        <v>56</v>
      </c>
      <c r="P131" s="78">
        <v>58</v>
      </c>
      <c r="Q131" s="78">
        <v>78</v>
      </c>
      <c r="R131" s="78">
        <v>71</v>
      </c>
      <c r="S131" s="78">
        <v>38</v>
      </c>
      <c r="T131" s="78">
        <v>24</v>
      </c>
      <c r="U131" s="78">
        <v>16</v>
      </c>
      <c r="V131" s="78">
        <v>14</v>
      </c>
    </row>
    <row r="132" spans="1:22" ht="13">
      <c r="A132" s="85"/>
      <c r="B132" s="86" t="s">
        <v>16</v>
      </c>
      <c r="C132" s="87">
        <f>D132/D128</f>
        <v>0.10442329227323628</v>
      </c>
      <c r="D132" s="88">
        <v>746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88">
        <v>0</v>
      </c>
      <c r="L132" s="88">
        <v>0</v>
      </c>
      <c r="M132" s="88">
        <v>5</v>
      </c>
      <c r="N132" s="88">
        <v>7</v>
      </c>
      <c r="O132" s="88">
        <v>6</v>
      </c>
      <c r="P132" s="88">
        <v>17</v>
      </c>
      <c r="Q132" s="88">
        <v>26</v>
      </c>
      <c r="R132" s="88">
        <v>54</v>
      </c>
      <c r="S132" s="88">
        <v>109</v>
      </c>
      <c r="T132" s="88">
        <v>121</v>
      </c>
      <c r="U132" s="88">
        <v>131</v>
      </c>
      <c r="V132" s="88">
        <v>270</v>
      </c>
    </row>
    <row r="133" spans="1:22" ht="13">
      <c r="A133" s="3" t="s">
        <v>12</v>
      </c>
      <c r="B133" s="100" t="s">
        <v>0</v>
      </c>
      <c r="C133" s="101">
        <f>SUM(C134:C137)</f>
        <v>1</v>
      </c>
      <c r="D133" s="102">
        <v>524</v>
      </c>
      <c r="E133" s="102">
        <v>27</v>
      </c>
      <c r="F133" s="102">
        <v>26</v>
      </c>
      <c r="G133" s="102">
        <v>25</v>
      </c>
      <c r="H133" s="102">
        <v>23</v>
      </c>
      <c r="I133" s="102">
        <v>16</v>
      </c>
      <c r="J133" s="102">
        <v>17</v>
      </c>
      <c r="K133" s="102">
        <v>13</v>
      </c>
      <c r="L133" s="102">
        <v>22</v>
      </c>
      <c r="M133" s="102">
        <v>25</v>
      </c>
      <c r="N133" s="102">
        <v>28</v>
      </c>
      <c r="O133" s="102">
        <v>25</v>
      </c>
      <c r="P133" s="102">
        <v>29</v>
      </c>
      <c r="Q133" s="102">
        <v>52</v>
      </c>
      <c r="R133" s="102">
        <v>47</v>
      </c>
      <c r="S133" s="102">
        <v>47</v>
      </c>
      <c r="T133" s="102">
        <v>28</v>
      </c>
      <c r="U133" s="102">
        <v>28</v>
      </c>
      <c r="V133" s="102">
        <v>46</v>
      </c>
    </row>
    <row r="134" spans="1:22" ht="13">
      <c r="A134" s="4"/>
      <c r="B134" s="1" t="s">
        <v>13</v>
      </c>
      <c r="C134" s="11">
        <f>D134/D133</f>
        <v>0.3282442748091603</v>
      </c>
      <c r="D134" s="2">
        <v>172</v>
      </c>
      <c r="E134" s="2">
        <v>27</v>
      </c>
      <c r="F134" s="2">
        <v>26</v>
      </c>
      <c r="G134" s="2">
        <v>25</v>
      </c>
      <c r="H134" s="2">
        <v>23</v>
      </c>
      <c r="I134" s="2">
        <v>15</v>
      </c>
      <c r="J134" s="2">
        <v>10</v>
      </c>
      <c r="K134" s="2">
        <v>5</v>
      </c>
      <c r="L134" s="2">
        <v>5</v>
      </c>
      <c r="M134" s="2">
        <v>5</v>
      </c>
      <c r="N134" s="2">
        <v>6</v>
      </c>
      <c r="O134" s="2">
        <v>1</v>
      </c>
      <c r="P134" s="2">
        <v>4</v>
      </c>
      <c r="Q134" s="2">
        <v>7</v>
      </c>
      <c r="R134" s="2">
        <v>4</v>
      </c>
      <c r="S134" s="2">
        <v>0</v>
      </c>
      <c r="T134" s="2">
        <v>2</v>
      </c>
      <c r="U134" s="2">
        <v>1</v>
      </c>
      <c r="V134" s="2">
        <v>6</v>
      </c>
    </row>
    <row r="135" spans="1:22" ht="13">
      <c r="A135" s="4"/>
      <c r="B135" s="1" t="s">
        <v>14</v>
      </c>
      <c r="C135" s="11">
        <f>D135/D133</f>
        <v>0.43702290076335876</v>
      </c>
      <c r="D135" s="2">
        <v>229</v>
      </c>
      <c r="E135" s="2">
        <v>0</v>
      </c>
      <c r="F135" s="2">
        <v>0</v>
      </c>
      <c r="G135" s="2">
        <v>0</v>
      </c>
      <c r="H135" s="2">
        <v>0</v>
      </c>
      <c r="I135" s="2">
        <v>1</v>
      </c>
      <c r="J135" s="2">
        <v>7</v>
      </c>
      <c r="K135" s="2">
        <v>7</v>
      </c>
      <c r="L135" s="2">
        <v>14</v>
      </c>
      <c r="M135" s="2">
        <v>12</v>
      </c>
      <c r="N135" s="2">
        <v>14</v>
      </c>
      <c r="O135" s="2">
        <v>21</v>
      </c>
      <c r="P135" s="2">
        <v>20</v>
      </c>
      <c r="Q135" s="2">
        <v>40</v>
      </c>
      <c r="R135" s="2">
        <v>31</v>
      </c>
      <c r="S135" s="2">
        <v>32</v>
      </c>
      <c r="T135" s="2">
        <v>14</v>
      </c>
      <c r="U135" s="2">
        <v>12</v>
      </c>
      <c r="V135" s="2">
        <v>4</v>
      </c>
    </row>
    <row r="136" spans="1:22" ht="13">
      <c r="A136" s="4"/>
      <c r="B136" s="1" t="s">
        <v>15</v>
      </c>
      <c r="C136" s="11">
        <f>D136/D133</f>
        <v>0.08206106870229007</v>
      </c>
      <c r="D136" s="2">
        <v>43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1</v>
      </c>
      <c r="L136" s="2">
        <v>3</v>
      </c>
      <c r="M136" s="2">
        <v>8</v>
      </c>
      <c r="N136" s="2">
        <v>8</v>
      </c>
      <c r="O136" s="2">
        <v>3</v>
      </c>
      <c r="P136" s="2">
        <v>5</v>
      </c>
      <c r="Q136" s="2">
        <v>3</v>
      </c>
      <c r="R136" s="2">
        <v>6</v>
      </c>
      <c r="S136" s="2">
        <v>3</v>
      </c>
      <c r="T136" s="2">
        <v>1</v>
      </c>
      <c r="U136" s="2">
        <v>2</v>
      </c>
      <c r="V136" s="2">
        <v>0</v>
      </c>
    </row>
    <row r="137" spans="1:22" ht="13">
      <c r="A137" s="4"/>
      <c r="B137" s="1" t="s">
        <v>16</v>
      </c>
      <c r="C137" s="11">
        <f>D137/D133</f>
        <v>0.15267175572519084</v>
      </c>
      <c r="D137" s="2">
        <v>80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2</v>
      </c>
      <c r="R137" s="2">
        <v>6</v>
      </c>
      <c r="S137" s="2">
        <v>12</v>
      </c>
      <c r="T137" s="2">
        <v>11</v>
      </c>
      <c r="U137" s="2">
        <v>13</v>
      </c>
      <c r="V137" s="2">
        <v>36</v>
      </c>
    </row>
    <row r="138" spans="1:22" ht="13">
      <c r="A138" s="3" t="s">
        <v>29</v>
      </c>
      <c r="B138" s="100" t="s">
        <v>0</v>
      </c>
      <c r="C138" s="101">
        <f>SUM(C139:C142)</f>
        <v>1</v>
      </c>
      <c r="D138" s="102">
        <v>2093</v>
      </c>
      <c r="E138" s="102">
        <v>102</v>
      </c>
      <c r="F138" s="102">
        <v>146</v>
      </c>
      <c r="G138" s="102">
        <v>139</v>
      </c>
      <c r="H138" s="102">
        <v>106</v>
      </c>
      <c r="I138" s="102">
        <v>74</v>
      </c>
      <c r="J138" s="102">
        <v>89</v>
      </c>
      <c r="K138" s="102">
        <v>124</v>
      </c>
      <c r="L138" s="102">
        <v>135</v>
      </c>
      <c r="M138" s="102">
        <v>132</v>
      </c>
      <c r="N138" s="102">
        <v>108</v>
      </c>
      <c r="O138" s="102">
        <v>111</v>
      </c>
      <c r="P138" s="102">
        <v>120</v>
      </c>
      <c r="Q138" s="102">
        <v>150</v>
      </c>
      <c r="R138" s="102">
        <v>150</v>
      </c>
      <c r="S138" s="102">
        <v>137</v>
      </c>
      <c r="T138" s="102">
        <v>97</v>
      </c>
      <c r="U138" s="102">
        <v>78</v>
      </c>
      <c r="V138" s="102">
        <v>95</v>
      </c>
    </row>
    <row r="139" spans="1:22" ht="13">
      <c r="A139" s="4"/>
      <c r="B139" s="1" t="s">
        <v>13</v>
      </c>
      <c r="C139" s="11">
        <f>D139/D138</f>
        <v>0.4118490205446727</v>
      </c>
      <c r="D139" s="2">
        <v>862</v>
      </c>
      <c r="E139" s="2">
        <v>102</v>
      </c>
      <c r="F139" s="2">
        <v>146</v>
      </c>
      <c r="G139" s="2">
        <v>139</v>
      </c>
      <c r="H139" s="2">
        <v>106</v>
      </c>
      <c r="I139" s="2">
        <v>69</v>
      </c>
      <c r="J139" s="2">
        <v>58</v>
      </c>
      <c r="K139" s="2">
        <v>59</v>
      </c>
      <c r="L139" s="2">
        <v>46</v>
      </c>
      <c r="M139" s="2">
        <v>32</v>
      </c>
      <c r="N139" s="2">
        <v>21</v>
      </c>
      <c r="O139" s="2">
        <v>16</v>
      </c>
      <c r="P139" s="2">
        <v>17</v>
      </c>
      <c r="Q139" s="2">
        <v>11</v>
      </c>
      <c r="R139" s="2">
        <v>4</v>
      </c>
      <c r="S139" s="2">
        <v>15</v>
      </c>
      <c r="T139" s="2">
        <v>9</v>
      </c>
      <c r="U139" s="2">
        <v>6</v>
      </c>
      <c r="V139" s="2">
        <v>6</v>
      </c>
    </row>
    <row r="140" spans="1:22" ht="13">
      <c r="A140" s="4"/>
      <c r="B140" s="1" t="s">
        <v>14</v>
      </c>
      <c r="C140" s="11">
        <f>D140/D138</f>
        <v>0.4161490683229814</v>
      </c>
      <c r="D140" s="2">
        <v>871</v>
      </c>
      <c r="E140" s="2">
        <v>0</v>
      </c>
      <c r="F140" s="2">
        <v>0</v>
      </c>
      <c r="G140" s="2">
        <v>0</v>
      </c>
      <c r="H140" s="2">
        <v>0</v>
      </c>
      <c r="I140" s="2">
        <v>5</v>
      </c>
      <c r="J140" s="2">
        <v>25</v>
      </c>
      <c r="K140" s="2">
        <v>56</v>
      </c>
      <c r="L140" s="2">
        <v>82</v>
      </c>
      <c r="M140" s="2">
        <v>92</v>
      </c>
      <c r="N140" s="2">
        <v>69</v>
      </c>
      <c r="O140" s="2">
        <v>76</v>
      </c>
      <c r="P140" s="2">
        <v>77</v>
      </c>
      <c r="Q140" s="2">
        <v>103</v>
      </c>
      <c r="R140" s="2">
        <v>109</v>
      </c>
      <c r="S140" s="2">
        <v>82</v>
      </c>
      <c r="T140" s="2">
        <v>50</v>
      </c>
      <c r="U140" s="2">
        <v>29</v>
      </c>
      <c r="V140" s="2">
        <v>16</v>
      </c>
    </row>
    <row r="141" spans="1:22" ht="13">
      <c r="A141" s="4"/>
      <c r="B141" s="1" t="s">
        <v>15</v>
      </c>
      <c r="C141" s="11">
        <f>D141/D138</f>
        <v>0.0754897276636407</v>
      </c>
      <c r="D141" s="2">
        <v>158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6</v>
      </c>
      <c r="K141" s="2">
        <v>9</v>
      </c>
      <c r="L141" s="2">
        <v>7</v>
      </c>
      <c r="M141" s="2">
        <v>7</v>
      </c>
      <c r="N141" s="2">
        <v>15</v>
      </c>
      <c r="O141" s="2">
        <v>16</v>
      </c>
      <c r="P141" s="2">
        <v>20</v>
      </c>
      <c r="Q141" s="2">
        <v>29</v>
      </c>
      <c r="R141" s="2">
        <v>23</v>
      </c>
      <c r="S141" s="2">
        <v>7</v>
      </c>
      <c r="T141" s="2">
        <v>7</v>
      </c>
      <c r="U141" s="2">
        <v>6</v>
      </c>
      <c r="V141" s="2">
        <v>6</v>
      </c>
    </row>
    <row r="142" spans="1:22" ht="13">
      <c r="A142" s="4"/>
      <c r="B142" s="1" t="s">
        <v>16</v>
      </c>
      <c r="C142" s="11">
        <f>D142/D138</f>
        <v>0.0965121834687052</v>
      </c>
      <c r="D142" s="2">
        <v>202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</v>
      </c>
      <c r="N142" s="2">
        <v>3</v>
      </c>
      <c r="O142" s="2">
        <v>3</v>
      </c>
      <c r="P142" s="2">
        <v>6</v>
      </c>
      <c r="Q142" s="2">
        <v>7</v>
      </c>
      <c r="R142" s="2">
        <v>14</v>
      </c>
      <c r="S142" s="2">
        <v>33</v>
      </c>
      <c r="T142" s="2">
        <v>31</v>
      </c>
      <c r="U142" s="2">
        <v>37</v>
      </c>
      <c r="V142" s="2">
        <v>67</v>
      </c>
    </row>
    <row r="143" spans="1:22" ht="13">
      <c r="A143" s="3" t="s">
        <v>18</v>
      </c>
      <c r="B143" s="100" t="s">
        <v>0</v>
      </c>
      <c r="C143" s="101">
        <f>SUM(C144:C147)</f>
        <v>1</v>
      </c>
      <c r="D143" s="102">
        <v>335</v>
      </c>
      <c r="E143" s="102">
        <v>16</v>
      </c>
      <c r="F143" s="102">
        <v>14</v>
      </c>
      <c r="G143" s="102">
        <v>16</v>
      </c>
      <c r="H143" s="102">
        <v>17</v>
      </c>
      <c r="I143" s="102">
        <v>12</v>
      </c>
      <c r="J143" s="102">
        <v>8</v>
      </c>
      <c r="K143" s="102">
        <v>10</v>
      </c>
      <c r="L143" s="102">
        <v>19</v>
      </c>
      <c r="M143" s="102">
        <v>13</v>
      </c>
      <c r="N143" s="102">
        <v>13</v>
      </c>
      <c r="O143" s="102">
        <v>17</v>
      </c>
      <c r="P143" s="102">
        <v>30</v>
      </c>
      <c r="Q143" s="102">
        <v>38</v>
      </c>
      <c r="R143" s="102">
        <v>33</v>
      </c>
      <c r="S143" s="102">
        <v>26</v>
      </c>
      <c r="T143" s="102">
        <v>21</v>
      </c>
      <c r="U143" s="102">
        <v>12</v>
      </c>
      <c r="V143" s="102">
        <v>20</v>
      </c>
    </row>
    <row r="144" spans="1:22" ht="13">
      <c r="A144" s="4"/>
      <c r="B144" s="1" t="s">
        <v>13</v>
      </c>
      <c r="C144" s="11">
        <f>D144/D143</f>
        <v>0.3701492537313433</v>
      </c>
      <c r="D144" s="2">
        <v>124</v>
      </c>
      <c r="E144" s="2">
        <v>16</v>
      </c>
      <c r="F144" s="2">
        <v>14</v>
      </c>
      <c r="G144" s="2">
        <v>16</v>
      </c>
      <c r="H144" s="2">
        <v>17</v>
      </c>
      <c r="I144" s="2">
        <v>11</v>
      </c>
      <c r="J144" s="2">
        <v>7</v>
      </c>
      <c r="K144" s="2">
        <v>3</v>
      </c>
      <c r="L144" s="2">
        <v>10</v>
      </c>
      <c r="M144" s="2">
        <v>3</v>
      </c>
      <c r="N144" s="2">
        <v>3</v>
      </c>
      <c r="O144" s="2">
        <v>2</v>
      </c>
      <c r="P144" s="2">
        <v>6</v>
      </c>
      <c r="Q144" s="2">
        <v>4</v>
      </c>
      <c r="R144" s="2">
        <v>5</v>
      </c>
      <c r="S144" s="2">
        <v>3</v>
      </c>
      <c r="T144" s="2">
        <v>0</v>
      </c>
      <c r="U144" s="2">
        <v>2</v>
      </c>
      <c r="V144" s="2">
        <v>2</v>
      </c>
    </row>
    <row r="145" spans="1:22" ht="13">
      <c r="A145" s="4"/>
      <c r="B145" s="1" t="s">
        <v>14</v>
      </c>
      <c r="C145" s="11">
        <f>D145/D143</f>
        <v>0.4388059701492537</v>
      </c>
      <c r="D145" s="2">
        <v>147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1</v>
      </c>
      <c r="K145" s="2">
        <v>6</v>
      </c>
      <c r="L145" s="2">
        <v>9</v>
      </c>
      <c r="M145" s="2">
        <v>8</v>
      </c>
      <c r="N145" s="2">
        <v>9</v>
      </c>
      <c r="O145" s="2">
        <v>13</v>
      </c>
      <c r="P145" s="2">
        <v>18</v>
      </c>
      <c r="Q145" s="2">
        <v>27</v>
      </c>
      <c r="R145" s="2">
        <v>18</v>
      </c>
      <c r="S145" s="2">
        <v>18</v>
      </c>
      <c r="T145" s="2">
        <v>12</v>
      </c>
      <c r="U145" s="2">
        <v>6</v>
      </c>
      <c r="V145" s="2">
        <v>2</v>
      </c>
    </row>
    <row r="146" spans="1:22" ht="13">
      <c r="A146" s="4"/>
      <c r="B146" s="1" t="s">
        <v>15</v>
      </c>
      <c r="C146" s="11">
        <f>D146/D143</f>
        <v>0.07462686567164178</v>
      </c>
      <c r="D146" s="2">
        <v>25</v>
      </c>
      <c r="E146" s="2">
        <v>0</v>
      </c>
      <c r="F146" s="2">
        <v>0</v>
      </c>
      <c r="G146" s="2">
        <v>0</v>
      </c>
      <c r="H146" s="2">
        <v>0</v>
      </c>
      <c r="I146" s="2">
        <v>1</v>
      </c>
      <c r="J146" s="2">
        <v>0</v>
      </c>
      <c r="K146" s="2">
        <v>1</v>
      </c>
      <c r="L146" s="2">
        <v>0</v>
      </c>
      <c r="M146" s="2">
        <v>2</v>
      </c>
      <c r="N146" s="2">
        <v>1</v>
      </c>
      <c r="O146" s="2">
        <v>2</v>
      </c>
      <c r="P146" s="2">
        <v>5</v>
      </c>
      <c r="Q146" s="2">
        <v>5</v>
      </c>
      <c r="R146" s="2">
        <v>6</v>
      </c>
      <c r="S146" s="2">
        <v>0</v>
      </c>
      <c r="T146" s="2">
        <v>2</v>
      </c>
      <c r="U146" s="2">
        <v>0</v>
      </c>
      <c r="V146" s="2">
        <v>0</v>
      </c>
    </row>
    <row r="147" spans="1:22" ht="13">
      <c r="A147" s="4"/>
      <c r="B147" s="1" t="s">
        <v>16</v>
      </c>
      <c r="C147" s="11">
        <f>D147/D143</f>
        <v>0.11641791044776119</v>
      </c>
      <c r="D147" s="2">
        <v>39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1</v>
      </c>
      <c r="Q147" s="2">
        <v>2</v>
      </c>
      <c r="R147" s="2">
        <v>4</v>
      </c>
      <c r="S147" s="2">
        <v>5</v>
      </c>
      <c r="T147" s="2">
        <v>7</v>
      </c>
      <c r="U147" s="2">
        <v>4</v>
      </c>
      <c r="V147" s="2">
        <v>16</v>
      </c>
    </row>
    <row r="148" spans="1:22" ht="13">
      <c r="A148" s="3" t="s">
        <v>19</v>
      </c>
      <c r="B148" s="100" t="s">
        <v>0</v>
      </c>
      <c r="C148" s="101">
        <f>SUM(C149:C152)</f>
        <v>1</v>
      </c>
      <c r="D148" s="102">
        <v>1317</v>
      </c>
      <c r="E148" s="102">
        <v>90</v>
      </c>
      <c r="F148" s="102">
        <v>102</v>
      </c>
      <c r="G148" s="102">
        <v>137</v>
      </c>
      <c r="H148" s="102">
        <v>98</v>
      </c>
      <c r="I148" s="102">
        <v>45</v>
      </c>
      <c r="J148" s="102">
        <v>56</v>
      </c>
      <c r="K148" s="102">
        <v>56</v>
      </c>
      <c r="L148" s="102">
        <v>66</v>
      </c>
      <c r="M148" s="102">
        <v>59</v>
      </c>
      <c r="N148" s="102">
        <v>56</v>
      </c>
      <c r="O148" s="102">
        <v>40</v>
      </c>
      <c r="P148" s="102">
        <v>75</v>
      </c>
      <c r="Q148" s="102">
        <v>89</v>
      </c>
      <c r="R148" s="102">
        <v>90</v>
      </c>
      <c r="S148" s="102">
        <v>98</v>
      </c>
      <c r="T148" s="102">
        <v>56</v>
      </c>
      <c r="U148" s="102">
        <v>47</v>
      </c>
      <c r="V148" s="102">
        <v>57</v>
      </c>
    </row>
    <row r="149" spans="1:22" ht="13">
      <c r="A149" s="4"/>
      <c r="B149" s="1" t="s">
        <v>13</v>
      </c>
      <c r="C149" s="11">
        <f>D149/D148</f>
        <v>0.4616552771450266</v>
      </c>
      <c r="D149" s="2">
        <v>608</v>
      </c>
      <c r="E149" s="2">
        <v>90</v>
      </c>
      <c r="F149" s="2">
        <v>102</v>
      </c>
      <c r="G149" s="2">
        <v>137</v>
      </c>
      <c r="H149" s="2">
        <v>97</v>
      </c>
      <c r="I149" s="2">
        <v>38</v>
      </c>
      <c r="J149" s="2">
        <v>36</v>
      </c>
      <c r="K149" s="2">
        <v>17</v>
      </c>
      <c r="L149" s="2">
        <v>19</v>
      </c>
      <c r="M149" s="2">
        <v>11</v>
      </c>
      <c r="N149" s="2">
        <v>3</v>
      </c>
      <c r="O149" s="2">
        <v>9</v>
      </c>
      <c r="P149" s="2">
        <v>10</v>
      </c>
      <c r="Q149" s="2">
        <v>6</v>
      </c>
      <c r="R149" s="2">
        <v>13</v>
      </c>
      <c r="S149" s="2">
        <v>9</v>
      </c>
      <c r="T149" s="2">
        <v>6</v>
      </c>
      <c r="U149" s="2">
        <v>2</v>
      </c>
      <c r="V149" s="2">
        <v>3</v>
      </c>
    </row>
    <row r="150" spans="1:22" ht="13">
      <c r="A150" s="4"/>
      <c r="B150" s="1" t="s">
        <v>14</v>
      </c>
      <c r="C150" s="11">
        <f>D150/D148</f>
        <v>0.3902809415337889</v>
      </c>
      <c r="D150" s="2">
        <v>514</v>
      </c>
      <c r="E150" s="2">
        <v>0</v>
      </c>
      <c r="F150" s="2">
        <v>0</v>
      </c>
      <c r="G150" s="2">
        <v>0</v>
      </c>
      <c r="H150" s="2">
        <v>1</v>
      </c>
      <c r="I150" s="2">
        <v>7</v>
      </c>
      <c r="J150" s="2">
        <v>18</v>
      </c>
      <c r="K150" s="2">
        <v>34</v>
      </c>
      <c r="L150" s="2">
        <v>42</v>
      </c>
      <c r="M150" s="2">
        <v>41</v>
      </c>
      <c r="N150" s="2">
        <v>44</v>
      </c>
      <c r="O150" s="2">
        <v>22</v>
      </c>
      <c r="P150" s="2">
        <v>56</v>
      </c>
      <c r="Q150" s="2">
        <v>69</v>
      </c>
      <c r="R150" s="2">
        <v>62</v>
      </c>
      <c r="S150" s="2">
        <v>59</v>
      </c>
      <c r="T150" s="2">
        <v>32</v>
      </c>
      <c r="U150" s="2">
        <v>20</v>
      </c>
      <c r="V150" s="2">
        <v>7</v>
      </c>
    </row>
    <row r="151" spans="1:22" ht="13">
      <c r="A151" s="4"/>
      <c r="B151" s="1" t="s">
        <v>15</v>
      </c>
      <c r="C151" s="11">
        <f>D151/D148</f>
        <v>0.05011389521640091</v>
      </c>
      <c r="D151" s="2">
        <v>66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2</v>
      </c>
      <c r="K151" s="2">
        <v>5</v>
      </c>
      <c r="L151" s="2">
        <v>5</v>
      </c>
      <c r="M151" s="2">
        <v>5</v>
      </c>
      <c r="N151" s="2">
        <v>7</v>
      </c>
      <c r="O151" s="2">
        <v>7</v>
      </c>
      <c r="P151" s="2">
        <v>6</v>
      </c>
      <c r="Q151" s="2">
        <v>8</v>
      </c>
      <c r="R151" s="2">
        <v>7</v>
      </c>
      <c r="S151" s="2">
        <v>8</v>
      </c>
      <c r="T151" s="2">
        <v>2</v>
      </c>
      <c r="U151" s="2">
        <v>2</v>
      </c>
      <c r="V151" s="2">
        <v>2</v>
      </c>
    </row>
    <row r="152" spans="1:22" ht="13">
      <c r="A152" s="4"/>
      <c r="B152" s="1" t="s">
        <v>16</v>
      </c>
      <c r="C152" s="11">
        <f>D152/D148</f>
        <v>0.0979498861047836</v>
      </c>
      <c r="D152" s="2">
        <v>129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2</v>
      </c>
      <c r="N152" s="2">
        <v>2</v>
      </c>
      <c r="O152" s="2">
        <v>2</v>
      </c>
      <c r="P152" s="2">
        <v>3</v>
      </c>
      <c r="Q152" s="2">
        <v>6</v>
      </c>
      <c r="R152" s="2">
        <v>8</v>
      </c>
      <c r="S152" s="2">
        <v>22</v>
      </c>
      <c r="T152" s="2">
        <v>16</v>
      </c>
      <c r="U152" s="2">
        <v>23</v>
      </c>
      <c r="V152" s="2">
        <v>45</v>
      </c>
    </row>
    <row r="153" spans="1:22" ht="13">
      <c r="A153" s="3" t="s">
        <v>20</v>
      </c>
      <c r="B153" s="100" t="s">
        <v>0</v>
      </c>
      <c r="C153" s="101">
        <f>SUM(C154:C157)</f>
        <v>1</v>
      </c>
      <c r="D153" s="102">
        <v>1425</v>
      </c>
      <c r="E153" s="102">
        <v>63</v>
      </c>
      <c r="F153" s="102">
        <v>93</v>
      </c>
      <c r="G153" s="102">
        <v>112</v>
      </c>
      <c r="H153" s="102">
        <v>100</v>
      </c>
      <c r="I153" s="102">
        <v>19</v>
      </c>
      <c r="J153" s="102">
        <v>51</v>
      </c>
      <c r="K153" s="102">
        <v>59</v>
      </c>
      <c r="L153" s="102">
        <v>66</v>
      </c>
      <c r="M153" s="102">
        <v>60</v>
      </c>
      <c r="N153" s="102">
        <v>72</v>
      </c>
      <c r="O153" s="102">
        <v>82</v>
      </c>
      <c r="P153" s="102">
        <v>111</v>
      </c>
      <c r="Q153" s="102">
        <v>120</v>
      </c>
      <c r="R153" s="102">
        <v>97</v>
      </c>
      <c r="S153" s="102">
        <v>102</v>
      </c>
      <c r="T153" s="102">
        <v>99</v>
      </c>
      <c r="U153" s="102">
        <v>50</v>
      </c>
      <c r="V153" s="102">
        <v>69</v>
      </c>
    </row>
    <row r="154" spans="1:22" ht="13">
      <c r="A154" s="4"/>
      <c r="B154" s="1" t="s">
        <v>13</v>
      </c>
      <c r="C154" s="11">
        <f>D154/D153</f>
        <v>0.3929824561403509</v>
      </c>
      <c r="D154" s="2">
        <v>560</v>
      </c>
      <c r="E154" s="2">
        <v>63</v>
      </c>
      <c r="F154" s="2">
        <v>93</v>
      </c>
      <c r="G154" s="2">
        <v>112</v>
      </c>
      <c r="H154" s="2">
        <v>99</v>
      </c>
      <c r="I154" s="2">
        <v>16</v>
      </c>
      <c r="J154" s="2">
        <v>30</v>
      </c>
      <c r="K154" s="2">
        <v>29</v>
      </c>
      <c r="L154" s="2">
        <v>23</v>
      </c>
      <c r="M154" s="2">
        <v>5</v>
      </c>
      <c r="N154" s="2">
        <v>13</v>
      </c>
      <c r="O154" s="2">
        <v>14</v>
      </c>
      <c r="P154" s="2">
        <v>22</v>
      </c>
      <c r="Q154" s="2">
        <v>13</v>
      </c>
      <c r="R154" s="2">
        <v>11</v>
      </c>
      <c r="S154" s="2">
        <v>5</v>
      </c>
      <c r="T154" s="2">
        <v>6</v>
      </c>
      <c r="U154" s="2">
        <v>2</v>
      </c>
      <c r="V154" s="2">
        <v>4</v>
      </c>
    </row>
    <row r="155" spans="1:22" ht="13">
      <c r="A155" s="4"/>
      <c r="B155" s="1" t="s">
        <v>14</v>
      </c>
      <c r="C155" s="11">
        <f>D155/D153</f>
        <v>0.44070175438596493</v>
      </c>
      <c r="D155" s="2">
        <v>628</v>
      </c>
      <c r="E155" s="2">
        <v>0</v>
      </c>
      <c r="F155" s="2">
        <v>0</v>
      </c>
      <c r="G155" s="2">
        <v>0</v>
      </c>
      <c r="H155" s="2">
        <v>1</v>
      </c>
      <c r="I155" s="2">
        <v>3</v>
      </c>
      <c r="J155" s="2">
        <v>19</v>
      </c>
      <c r="K155" s="2">
        <v>28</v>
      </c>
      <c r="L155" s="2">
        <v>40</v>
      </c>
      <c r="M155" s="2">
        <v>43</v>
      </c>
      <c r="N155" s="2">
        <v>52</v>
      </c>
      <c r="O155" s="2">
        <v>50</v>
      </c>
      <c r="P155" s="2">
        <v>75</v>
      </c>
      <c r="Q155" s="2">
        <v>86</v>
      </c>
      <c r="R155" s="2">
        <v>69</v>
      </c>
      <c r="S155" s="2">
        <v>76</v>
      </c>
      <c r="T155" s="2">
        <v>55</v>
      </c>
      <c r="U155" s="2">
        <v>22</v>
      </c>
      <c r="V155" s="2">
        <v>9</v>
      </c>
    </row>
    <row r="156" spans="1:22" ht="13">
      <c r="A156" s="4"/>
      <c r="B156" s="1" t="s">
        <v>15</v>
      </c>
      <c r="C156" s="11">
        <f>D156/D153</f>
        <v>0.07017543859649122</v>
      </c>
      <c r="D156" s="2">
        <v>100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2</v>
      </c>
      <c r="K156" s="2">
        <v>2</v>
      </c>
      <c r="L156" s="2">
        <v>3</v>
      </c>
      <c r="M156" s="2">
        <v>10</v>
      </c>
      <c r="N156" s="2">
        <v>7</v>
      </c>
      <c r="O156" s="2">
        <v>17</v>
      </c>
      <c r="P156" s="2">
        <v>11</v>
      </c>
      <c r="Q156" s="2">
        <v>16</v>
      </c>
      <c r="R156" s="2">
        <v>11</v>
      </c>
      <c r="S156" s="2">
        <v>7</v>
      </c>
      <c r="T156" s="2">
        <v>7</v>
      </c>
      <c r="U156" s="2">
        <v>4</v>
      </c>
      <c r="V156" s="2">
        <v>3</v>
      </c>
    </row>
    <row r="157" spans="1:22" ht="13">
      <c r="A157" s="4"/>
      <c r="B157" s="1" t="s">
        <v>16</v>
      </c>
      <c r="C157" s="11">
        <f>D157/D153</f>
        <v>0.09614035087719298</v>
      </c>
      <c r="D157" s="2">
        <v>137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</v>
      </c>
      <c r="N157" s="2">
        <v>0</v>
      </c>
      <c r="O157" s="2">
        <v>1</v>
      </c>
      <c r="P157" s="2">
        <v>3</v>
      </c>
      <c r="Q157" s="2">
        <v>5</v>
      </c>
      <c r="R157" s="2">
        <v>6</v>
      </c>
      <c r="S157" s="2">
        <v>14</v>
      </c>
      <c r="T157" s="2">
        <v>31</v>
      </c>
      <c r="U157" s="2">
        <v>22</v>
      </c>
      <c r="V157" s="2">
        <v>53</v>
      </c>
    </row>
    <row r="158" spans="1:22" ht="13">
      <c r="A158" s="3" t="s">
        <v>30</v>
      </c>
      <c r="B158" s="100" t="s">
        <v>0</v>
      </c>
      <c r="C158" s="101">
        <f>SUM(C159:C162)</f>
        <v>1</v>
      </c>
      <c r="D158" s="102">
        <v>1450</v>
      </c>
      <c r="E158" s="102">
        <v>46</v>
      </c>
      <c r="F158" s="102">
        <v>70</v>
      </c>
      <c r="G158" s="102">
        <v>95</v>
      </c>
      <c r="H158" s="102">
        <v>80</v>
      </c>
      <c r="I158" s="102">
        <v>40</v>
      </c>
      <c r="J158" s="102">
        <v>46</v>
      </c>
      <c r="K158" s="102">
        <v>54</v>
      </c>
      <c r="L158" s="102">
        <v>75</v>
      </c>
      <c r="M158" s="102">
        <v>80</v>
      </c>
      <c r="N158" s="102">
        <v>75</v>
      </c>
      <c r="O158" s="102">
        <v>78</v>
      </c>
      <c r="P158" s="102">
        <v>96</v>
      </c>
      <c r="Q158" s="102">
        <v>112</v>
      </c>
      <c r="R158" s="102">
        <v>141</v>
      </c>
      <c r="S158" s="102">
        <v>126</v>
      </c>
      <c r="T158" s="102">
        <v>79</v>
      </c>
      <c r="U158" s="102">
        <v>82</v>
      </c>
      <c r="V158" s="102">
        <v>75</v>
      </c>
    </row>
    <row r="159" spans="1:22" ht="13">
      <c r="A159" s="4"/>
      <c r="B159" s="1" t="s">
        <v>13</v>
      </c>
      <c r="C159" s="11">
        <f>D159/D158</f>
        <v>0.35724137931034483</v>
      </c>
      <c r="D159" s="2">
        <v>518</v>
      </c>
      <c r="E159" s="2">
        <v>46</v>
      </c>
      <c r="F159" s="2">
        <v>70</v>
      </c>
      <c r="G159" s="2">
        <v>95</v>
      </c>
      <c r="H159" s="2">
        <v>80</v>
      </c>
      <c r="I159" s="2">
        <v>35</v>
      </c>
      <c r="J159" s="2">
        <v>27</v>
      </c>
      <c r="K159" s="2">
        <v>23</v>
      </c>
      <c r="L159" s="2">
        <v>28</v>
      </c>
      <c r="M159" s="2">
        <v>20</v>
      </c>
      <c r="N159" s="2">
        <v>17</v>
      </c>
      <c r="O159" s="2">
        <v>10</v>
      </c>
      <c r="P159" s="2">
        <v>14</v>
      </c>
      <c r="Q159" s="2">
        <v>12</v>
      </c>
      <c r="R159" s="2">
        <v>8</v>
      </c>
      <c r="S159" s="2">
        <v>7</v>
      </c>
      <c r="T159" s="2">
        <v>7</v>
      </c>
      <c r="U159" s="2">
        <v>10</v>
      </c>
      <c r="V159" s="2">
        <v>9</v>
      </c>
    </row>
    <row r="160" spans="1:22" ht="13">
      <c r="A160" s="4"/>
      <c r="B160" s="1" t="s">
        <v>14</v>
      </c>
      <c r="C160" s="11">
        <f>D160/D158</f>
        <v>0.45379310344827584</v>
      </c>
      <c r="D160" s="2">
        <v>658</v>
      </c>
      <c r="E160" s="2">
        <v>0</v>
      </c>
      <c r="F160" s="2">
        <v>0</v>
      </c>
      <c r="G160" s="2">
        <v>0</v>
      </c>
      <c r="H160" s="2">
        <v>0</v>
      </c>
      <c r="I160" s="2">
        <v>5</v>
      </c>
      <c r="J160" s="2">
        <v>18</v>
      </c>
      <c r="K160" s="2">
        <v>25</v>
      </c>
      <c r="L160" s="2">
        <v>36</v>
      </c>
      <c r="M160" s="2">
        <v>51</v>
      </c>
      <c r="N160" s="2">
        <v>48</v>
      </c>
      <c r="O160" s="2">
        <v>57</v>
      </c>
      <c r="P160" s="2">
        <v>67</v>
      </c>
      <c r="Q160" s="2">
        <v>79</v>
      </c>
      <c r="R160" s="2">
        <v>99</v>
      </c>
      <c r="S160" s="2">
        <v>83</v>
      </c>
      <c r="T160" s="2">
        <v>42</v>
      </c>
      <c r="U160" s="2">
        <v>38</v>
      </c>
      <c r="V160" s="2">
        <v>10</v>
      </c>
    </row>
    <row r="161" spans="1:22" ht="13">
      <c r="A161" s="4"/>
      <c r="B161" s="1" t="s">
        <v>15</v>
      </c>
      <c r="C161" s="11">
        <f>D161/D158</f>
        <v>0.07931034482758621</v>
      </c>
      <c r="D161" s="2">
        <v>115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1</v>
      </c>
      <c r="K161" s="2">
        <v>6</v>
      </c>
      <c r="L161" s="2">
        <v>11</v>
      </c>
      <c r="M161" s="2">
        <v>9</v>
      </c>
      <c r="N161" s="2">
        <v>8</v>
      </c>
      <c r="O161" s="2">
        <v>11</v>
      </c>
      <c r="P161" s="2">
        <v>11</v>
      </c>
      <c r="Q161" s="2">
        <v>17</v>
      </c>
      <c r="R161" s="2">
        <v>18</v>
      </c>
      <c r="S161" s="2">
        <v>13</v>
      </c>
      <c r="T161" s="2">
        <v>5</v>
      </c>
      <c r="U161" s="2">
        <v>2</v>
      </c>
      <c r="V161" s="2">
        <v>3</v>
      </c>
    </row>
    <row r="162" spans="1:22" ht="13">
      <c r="A162" s="4"/>
      <c r="B162" s="1" t="s">
        <v>16</v>
      </c>
      <c r="C162" s="11">
        <f>D162/D158</f>
        <v>0.1096551724137931</v>
      </c>
      <c r="D162" s="2">
        <v>159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2</v>
      </c>
      <c r="O162" s="2">
        <v>0</v>
      </c>
      <c r="P162" s="2">
        <v>4</v>
      </c>
      <c r="Q162" s="2">
        <v>4</v>
      </c>
      <c r="R162" s="2">
        <v>16</v>
      </c>
      <c r="S162" s="2">
        <v>23</v>
      </c>
      <c r="T162" s="2">
        <v>25</v>
      </c>
      <c r="U162" s="2">
        <v>32</v>
      </c>
      <c r="V162" s="2">
        <v>53</v>
      </c>
    </row>
    <row r="163" spans="1:22" ht="13">
      <c r="A163" s="47" t="s">
        <v>33</v>
      </c>
      <c r="B163" s="82" t="s">
        <v>0</v>
      </c>
      <c r="C163" s="83">
        <f>SUM(C164:C167)</f>
        <v>0.9999999999999999</v>
      </c>
      <c r="D163" s="84">
        <v>26874</v>
      </c>
      <c r="E163" s="84">
        <v>1373</v>
      </c>
      <c r="F163" s="84">
        <v>1694</v>
      </c>
      <c r="G163" s="84">
        <v>1731</v>
      </c>
      <c r="H163" s="84">
        <v>1654</v>
      </c>
      <c r="I163" s="84">
        <v>1218</v>
      </c>
      <c r="J163" s="84">
        <v>1470</v>
      </c>
      <c r="K163" s="84">
        <v>1536</v>
      </c>
      <c r="L163" s="84">
        <v>1641</v>
      </c>
      <c r="M163" s="84">
        <v>1552</v>
      </c>
      <c r="N163" s="84">
        <v>1472</v>
      </c>
      <c r="O163" s="84">
        <v>1499</v>
      </c>
      <c r="P163" s="84">
        <v>1612</v>
      </c>
      <c r="Q163" s="84">
        <v>1587</v>
      </c>
      <c r="R163" s="84">
        <v>1741</v>
      </c>
      <c r="S163" s="84">
        <v>1883</v>
      </c>
      <c r="T163" s="84">
        <v>1260</v>
      </c>
      <c r="U163" s="84">
        <v>915</v>
      </c>
      <c r="V163" s="84">
        <v>1036</v>
      </c>
    </row>
    <row r="164" spans="1:22" ht="13">
      <c r="A164" s="75"/>
      <c r="B164" s="76" t="s">
        <v>13</v>
      </c>
      <c r="C164" s="77">
        <f>D164/D163</f>
        <v>0.4359231971422192</v>
      </c>
      <c r="D164" s="78">
        <v>11715</v>
      </c>
      <c r="E164" s="78">
        <v>1373</v>
      </c>
      <c r="F164" s="78">
        <v>1694</v>
      </c>
      <c r="G164" s="78">
        <v>1731</v>
      </c>
      <c r="H164" s="78">
        <v>1649</v>
      </c>
      <c r="I164" s="78">
        <v>1096</v>
      </c>
      <c r="J164" s="78">
        <v>1025</v>
      </c>
      <c r="K164" s="78">
        <v>673</v>
      </c>
      <c r="L164" s="78">
        <v>566</v>
      </c>
      <c r="M164" s="78">
        <v>396</v>
      </c>
      <c r="N164" s="78">
        <v>274</v>
      </c>
      <c r="O164" s="78">
        <v>261</v>
      </c>
      <c r="P164" s="78">
        <v>222</v>
      </c>
      <c r="Q164" s="78">
        <v>201</v>
      </c>
      <c r="R164" s="78">
        <v>170</v>
      </c>
      <c r="S164" s="78">
        <v>140</v>
      </c>
      <c r="T164" s="78">
        <v>92</v>
      </c>
      <c r="U164" s="78">
        <v>72</v>
      </c>
      <c r="V164" s="78">
        <v>80</v>
      </c>
    </row>
    <row r="165" spans="1:22" ht="13">
      <c r="A165" s="75"/>
      <c r="B165" s="76" t="s">
        <v>14</v>
      </c>
      <c r="C165" s="77">
        <f>D165/D163</f>
        <v>0.38747488278633624</v>
      </c>
      <c r="D165" s="78">
        <v>10413</v>
      </c>
      <c r="E165" s="78">
        <v>0</v>
      </c>
      <c r="F165" s="78">
        <v>0</v>
      </c>
      <c r="G165" s="78">
        <v>0</v>
      </c>
      <c r="H165" s="78">
        <v>5</v>
      </c>
      <c r="I165" s="78">
        <v>120</v>
      </c>
      <c r="J165" s="78">
        <v>395</v>
      </c>
      <c r="K165" s="78">
        <v>753</v>
      </c>
      <c r="L165" s="78">
        <v>908</v>
      </c>
      <c r="M165" s="78">
        <v>944</v>
      </c>
      <c r="N165" s="78">
        <v>944</v>
      </c>
      <c r="O165" s="78">
        <v>953</v>
      </c>
      <c r="P165" s="78">
        <v>1010</v>
      </c>
      <c r="Q165" s="78">
        <v>979</v>
      </c>
      <c r="R165" s="78">
        <v>1075</v>
      </c>
      <c r="S165" s="78">
        <v>1129</v>
      </c>
      <c r="T165" s="78">
        <v>666</v>
      </c>
      <c r="U165" s="78">
        <v>345</v>
      </c>
      <c r="V165" s="78">
        <v>187</v>
      </c>
    </row>
    <row r="166" spans="1:22" ht="13">
      <c r="A166" s="75"/>
      <c r="B166" s="76" t="s">
        <v>15</v>
      </c>
      <c r="C166" s="77">
        <f>D166/D163</f>
        <v>0.09752921038922378</v>
      </c>
      <c r="D166" s="78">
        <v>2621</v>
      </c>
      <c r="E166" s="78">
        <v>0</v>
      </c>
      <c r="F166" s="78">
        <v>0</v>
      </c>
      <c r="G166" s="78">
        <v>0</v>
      </c>
      <c r="H166" s="78">
        <v>0</v>
      </c>
      <c r="I166" s="78">
        <v>2</v>
      </c>
      <c r="J166" s="78">
        <v>49</v>
      </c>
      <c r="K166" s="78">
        <v>108</v>
      </c>
      <c r="L166" s="78">
        <v>160</v>
      </c>
      <c r="M166" s="78">
        <v>204</v>
      </c>
      <c r="N166" s="78">
        <v>241</v>
      </c>
      <c r="O166" s="78">
        <v>263</v>
      </c>
      <c r="P166" s="78">
        <v>338</v>
      </c>
      <c r="Q166" s="78">
        <v>318</v>
      </c>
      <c r="R166" s="78">
        <v>322</v>
      </c>
      <c r="S166" s="78">
        <v>293</v>
      </c>
      <c r="T166" s="78">
        <v>162</v>
      </c>
      <c r="U166" s="78">
        <v>97</v>
      </c>
      <c r="V166" s="78">
        <v>64</v>
      </c>
    </row>
    <row r="167" spans="1:22" ht="13">
      <c r="A167" s="85"/>
      <c r="B167" s="86" t="s">
        <v>16</v>
      </c>
      <c r="C167" s="87">
        <f>D167/D163</f>
        <v>0.07907270968222073</v>
      </c>
      <c r="D167" s="88">
        <v>2125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88">
        <v>1</v>
      </c>
      <c r="K167" s="88">
        <v>2</v>
      </c>
      <c r="L167" s="88">
        <v>7</v>
      </c>
      <c r="M167" s="88">
        <v>8</v>
      </c>
      <c r="N167" s="88">
        <v>13</v>
      </c>
      <c r="O167" s="88">
        <v>22</v>
      </c>
      <c r="P167" s="88">
        <v>42</v>
      </c>
      <c r="Q167" s="88">
        <v>89</v>
      </c>
      <c r="R167" s="88">
        <v>174</v>
      </c>
      <c r="S167" s="88">
        <v>321</v>
      </c>
      <c r="T167" s="88">
        <v>340</v>
      </c>
      <c r="U167" s="88">
        <v>401</v>
      </c>
      <c r="V167" s="88">
        <v>705</v>
      </c>
    </row>
    <row r="168" spans="1:22" ht="13">
      <c r="A168" s="3" t="s">
        <v>17</v>
      </c>
      <c r="B168" s="100" t="s">
        <v>0</v>
      </c>
      <c r="C168" s="101">
        <f>SUM(C169:C172)</f>
        <v>1</v>
      </c>
      <c r="D168" s="102">
        <v>2710</v>
      </c>
      <c r="E168" s="102">
        <v>134</v>
      </c>
      <c r="F168" s="102">
        <v>183</v>
      </c>
      <c r="G168" s="102">
        <v>175</v>
      </c>
      <c r="H168" s="102">
        <v>170</v>
      </c>
      <c r="I168" s="102">
        <v>97</v>
      </c>
      <c r="J168" s="102">
        <v>109</v>
      </c>
      <c r="K168" s="102">
        <v>160</v>
      </c>
      <c r="L168" s="102">
        <v>138</v>
      </c>
      <c r="M168" s="102">
        <v>124</v>
      </c>
      <c r="N168" s="102">
        <v>165</v>
      </c>
      <c r="O168" s="102">
        <v>142</v>
      </c>
      <c r="P168" s="102">
        <v>196</v>
      </c>
      <c r="Q168" s="102">
        <v>196</v>
      </c>
      <c r="R168" s="102">
        <v>197</v>
      </c>
      <c r="S168" s="102">
        <v>199</v>
      </c>
      <c r="T168" s="102">
        <v>117</v>
      </c>
      <c r="U168" s="102">
        <v>92</v>
      </c>
      <c r="V168" s="102">
        <v>116</v>
      </c>
    </row>
    <row r="169" spans="1:22" ht="13">
      <c r="A169" s="4"/>
      <c r="B169" s="1" t="s">
        <v>13</v>
      </c>
      <c r="C169" s="11">
        <f>D169/D168</f>
        <v>0.42029520295202955</v>
      </c>
      <c r="D169" s="2">
        <v>1139</v>
      </c>
      <c r="E169" s="2">
        <v>134</v>
      </c>
      <c r="F169" s="2">
        <v>183</v>
      </c>
      <c r="G169" s="2">
        <v>175</v>
      </c>
      <c r="H169" s="2">
        <v>170</v>
      </c>
      <c r="I169" s="2">
        <v>85</v>
      </c>
      <c r="J169" s="2">
        <v>81</v>
      </c>
      <c r="K169" s="2">
        <v>68</v>
      </c>
      <c r="L169" s="2">
        <v>50</v>
      </c>
      <c r="M169" s="2">
        <v>28</v>
      </c>
      <c r="N169" s="2">
        <v>30</v>
      </c>
      <c r="O169" s="2">
        <v>27</v>
      </c>
      <c r="P169" s="2">
        <v>23</v>
      </c>
      <c r="Q169" s="2">
        <v>30</v>
      </c>
      <c r="R169" s="2">
        <v>19</v>
      </c>
      <c r="S169" s="2">
        <v>11</v>
      </c>
      <c r="T169" s="2">
        <v>7</v>
      </c>
      <c r="U169" s="2">
        <v>8</v>
      </c>
      <c r="V169" s="2">
        <v>10</v>
      </c>
    </row>
    <row r="170" spans="1:22" ht="13">
      <c r="A170" s="4"/>
      <c r="B170" s="1" t="s">
        <v>14</v>
      </c>
      <c r="C170" s="11">
        <f>D170/D168</f>
        <v>0.3937269372693727</v>
      </c>
      <c r="D170" s="2">
        <v>1067</v>
      </c>
      <c r="E170" s="2">
        <v>0</v>
      </c>
      <c r="F170" s="2">
        <v>0</v>
      </c>
      <c r="G170" s="2">
        <v>0</v>
      </c>
      <c r="H170" s="2">
        <v>0</v>
      </c>
      <c r="I170" s="2">
        <v>12</v>
      </c>
      <c r="J170" s="2">
        <v>25</v>
      </c>
      <c r="K170" s="2">
        <v>81</v>
      </c>
      <c r="L170" s="2">
        <v>72</v>
      </c>
      <c r="M170" s="2">
        <v>77</v>
      </c>
      <c r="N170" s="2">
        <v>109</v>
      </c>
      <c r="O170" s="2">
        <v>85</v>
      </c>
      <c r="P170" s="2">
        <v>130</v>
      </c>
      <c r="Q170" s="2">
        <v>124</v>
      </c>
      <c r="R170" s="2">
        <v>122</v>
      </c>
      <c r="S170" s="2">
        <v>120</v>
      </c>
      <c r="T170" s="2">
        <v>66</v>
      </c>
      <c r="U170" s="2">
        <v>31</v>
      </c>
      <c r="V170" s="2">
        <v>13</v>
      </c>
    </row>
    <row r="171" spans="1:22" ht="13">
      <c r="A171" s="4"/>
      <c r="B171" s="1" t="s">
        <v>15</v>
      </c>
      <c r="C171" s="11">
        <f>D171/D168</f>
        <v>0.0929889298892989</v>
      </c>
      <c r="D171" s="2">
        <v>252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3</v>
      </c>
      <c r="K171" s="2">
        <v>11</v>
      </c>
      <c r="L171" s="2">
        <v>16</v>
      </c>
      <c r="M171" s="2">
        <v>18</v>
      </c>
      <c r="N171" s="2">
        <v>25</v>
      </c>
      <c r="O171" s="2">
        <v>29</v>
      </c>
      <c r="P171" s="2">
        <v>38</v>
      </c>
      <c r="Q171" s="2">
        <v>29</v>
      </c>
      <c r="R171" s="2">
        <v>37</v>
      </c>
      <c r="S171" s="2">
        <v>23</v>
      </c>
      <c r="T171" s="2">
        <v>9</v>
      </c>
      <c r="U171" s="2">
        <v>10</v>
      </c>
      <c r="V171" s="2">
        <v>4</v>
      </c>
    </row>
    <row r="172" spans="1:22" ht="13">
      <c r="A172" s="4"/>
      <c r="B172" s="1" t="s">
        <v>16</v>
      </c>
      <c r="C172" s="11">
        <f>D172/D168</f>
        <v>0.0929889298892989</v>
      </c>
      <c r="D172" s="2">
        <v>252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1</v>
      </c>
      <c r="N172" s="2">
        <v>1</v>
      </c>
      <c r="O172" s="2">
        <v>1</v>
      </c>
      <c r="P172" s="2">
        <v>5</v>
      </c>
      <c r="Q172" s="2">
        <v>13</v>
      </c>
      <c r="R172" s="2">
        <v>19</v>
      </c>
      <c r="S172" s="2">
        <v>45</v>
      </c>
      <c r="T172" s="2">
        <v>35</v>
      </c>
      <c r="U172" s="2">
        <v>43</v>
      </c>
      <c r="V172" s="2">
        <v>89</v>
      </c>
    </row>
    <row r="173" spans="1:22" ht="13">
      <c r="A173" s="3" t="s">
        <v>28</v>
      </c>
      <c r="B173" s="100" t="s">
        <v>0</v>
      </c>
      <c r="C173" s="101">
        <f>SUM(C174:C177)</f>
        <v>1</v>
      </c>
      <c r="D173" s="102">
        <v>24164</v>
      </c>
      <c r="E173" s="102">
        <v>1239</v>
      </c>
      <c r="F173" s="102">
        <v>1511</v>
      </c>
      <c r="G173" s="102">
        <v>1556</v>
      </c>
      <c r="H173" s="102">
        <v>1484</v>
      </c>
      <c r="I173" s="102">
        <v>1121</v>
      </c>
      <c r="J173" s="102">
        <v>1361</v>
      </c>
      <c r="K173" s="102">
        <v>1376</v>
      </c>
      <c r="L173" s="102">
        <v>1503</v>
      </c>
      <c r="M173" s="102">
        <v>1428</v>
      </c>
      <c r="N173" s="102">
        <v>1307</v>
      </c>
      <c r="O173" s="102">
        <v>1357</v>
      </c>
      <c r="P173" s="102">
        <v>1416</v>
      </c>
      <c r="Q173" s="102">
        <v>1391</v>
      </c>
      <c r="R173" s="102">
        <v>1544</v>
      </c>
      <c r="S173" s="102">
        <v>1684</v>
      </c>
      <c r="T173" s="102">
        <v>1143</v>
      </c>
      <c r="U173" s="102">
        <v>823</v>
      </c>
      <c r="V173" s="102">
        <v>920</v>
      </c>
    </row>
    <row r="174" spans="1:22" ht="13">
      <c r="A174" s="4"/>
      <c r="B174" s="1" t="s">
        <v>13</v>
      </c>
      <c r="C174" s="11">
        <f>D174/D173</f>
        <v>0.4376758814765767</v>
      </c>
      <c r="D174" s="2">
        <v>10576</v>
      </c>
      <c r="E174" s="2">
        <v>1239</v>
      </c>
      <c r="F174" s="2">
        <v>1511</v>
      </c>
      <c r="G174" s="2">
        <v>1556</v>
      </c>
      <c r="H174" s="2">
        <v>1479</v>
      </c>
      <c r="I174" s="2">
        <v>1011</v>
      </c>
      <c r="J174" s="2">
        <v>944</v>
      </c>
      <c r="K174" s="2">
        <v>605</v>
      </c>
      <c r="L174" s="2">
        <v>516</v>
      </c>
      <c r="M174" s="2">
        <v>368</v>
      </c>
      <c r="N174" s="2">
        <v>244</v>
      </c>
      <c r="O174" s="2">
        <v>234</v>
      </c>
      <c r="P174" s="2">
        <v>199</v>
      </c>
      <c r="Q174" s="2">
        <v>171</v>
      </c>
      <c r="R174" s="2">
        <v>151</v>
      </c>
      <c r="S174" s="2">
        <v>129</v>
      </c>
      <c r="T174" s="2">
        <v>85</v>
      </c>
      <c r="U174" s="2">
        <v>64</v>
      </c>
      <c r="V174" s="2">
        <v>70</v>
      </c>
    </row>
    <row r="175" spans="1:22" ht="13">
      <c r="A175" s="4"/>
      <c r="B175" s="1" t="s">
        <v>14</v>
      </c>
      <c r="C175" s="11">
        <f>D175/D173</f>
        <v>0.3867737129614302</v>
      </c>
      <c r="D175" s="2">
        <v>9346</v>
      </c>
      <c r="E175" s="2">
        <v>0</v>
      </c>
      <c r="F175" s="2">
        <v>0</v>
      </c>
      <c r="G175" s="2">
        <v>0</v>
      </c>
      <c r="H175" s="2">
        <v>5</v>
      </c>
      <c r="I175" s="2">
        <v>108</v>
      </c>
      <c r="J175" s="2">
        <v>370</v>
      </c>
      <c r="K175" s="2">
        <v>672</v>
      </c>
      <c r="L175" s="2">
        <v>836</v>
      </c>
      <c r="M175" s="2">
        <v>867</v>
      </c>
      <c r="N175" s="2">
        <v>835</v>
      </c>
      <c r="O175" s="2">
        <v>868</v>
      </c>
      <c r="P175" s="2">
        <v>880</v>
      </c>
      <c r="Q175" s="2">
        <v>855</v>
      </c>
      <c r="R175" s="2">
        <v>953</v>
      </c>
      <c r="S175" s="2">
        <v>1009</v>
      </c>
      <c r="T175" s="2">
        <v>600</v>
      </c>
      <c r="U175" s="2">
        <v>314</v>
      </c>
      <c r="V175" s="2">
        <v>174</v>
      </c>
    </row>
    <row r="176" spans="1:22" ht="13">
      <c r="A176" s="4"/>
      <c r="B176" s="1" t="s">
        <v>15</v>
      </c>
      <c r="C176" s="11">
        <f>D176/D173</f>
        <v>0.09803840423770899</v>
      </c>
      <c r="D176" s="2">
        <v>2369</v>
      </c>
      <c r="E176" s="2">
        <v>0</v>
      </c>
      <c r="F176" s="2">
        <v>0</v>
      </c>
      <c r="G176" s="2">
        <v>0</v>
      </c>
      <c r="H176" s="2">
        <v>0</v>
      </c>
      <c r="I176" s="2">
        <v>2</v>
      </c>
      <c r="J176" s="2">
        <v>46</v>
      </c>
      <c r="K176" s="2">
        <v>97</v>
      </c>
      <c r="L176" s="2">
        <v>144</v>
      </c>
      <c r="M176" s="2">
        <v>186</v>
      </c>
      <c r="N176" s="2">
        <v>216</v>
      </c>
      <c r="O176" s="2">
        <v>234</v>
      </c>
      <c r="P176" s="2">
        <v>300</v>
      </c>
      <c r="Q176" s="2">
        <v>289</v>
      </c>
      <c r="R176" s="2">
        <v>285</v>
      </c>
      <c r="S176" s="2">
        <v>270</v>
      </c>
      <c r="T176" s="2">
        <v>153</v>
      </c>
      <c r="U176" s="2">
        <v>87</v>
      </c>
      <c r="V176" s="2">
        <v>60</v>
      </c>
    </row>
    <row r="177" spans="1:22" ht="13">
      <c r="A177" s="21"/>
      <c r="B177" s="22" t="s">
        <v>16</v>
      </c>
      <c r="C177" s="23">
        <f>D177/D173</f>
        <v>0.07751200132428405</v>
      </c>
      <c r="D177" s="24">
        <v>1873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1</v>
      </c>
      <c r="K177" s="24">
        <v>2</v>
      </c>
      <c r="L177" s="24">
        <v>7</v>
      </c>
      <c r="M177" s="24">
        <v>7</v>
      </c>
      <c r="N177" s="24">
        <v>12</v>
      </c>
      <c r="O177" s="24">
        <v>21</v>
      </c>
      <c r="P177" s="24">
        <v>37</v>
      </c>
      <c r="Q177" s="24">
        <v>76</v>
      </c>
      <c r="R177" s="24">
        <v>155</v>
      </c>
      <c r="S177" s="24">
        <v>276</v>
      </c>
      <c r="T177" s="24">
        <v>305</v>
      </c>
      <c r="U177" s="24">
        <v>358</v>
      </c>
      <c r="V177" s="24">
        <v>616</v>
      </c>
    </row>
    <row r="178" spans="1:22" ht="13">
      <c r="A178" s="4"/>
      <c r="B178" s="1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</sheetData>
  <mergeCells count="6">
    <mergeCell ref="A123:A124"/>
    <mergeCell ref="C122:D122"/>
    <mergeCell ref="C5:D5"/>
    <mergeCell ref="A7:A8"/>
    <mergeCell ref="C64:D64"/>
    <mergeCell ref="A65:A66"/>
  </mergeCells>
  <printOptions/>
  <pageMargins left="0.2362204724409449" right="0.2362204724409449" top="0.7874015748031497" bottom="0.31496062992125984" header="0.31496062992125984" footer="0.5118110236220472"/>
  <pageSetup horizontalDpi="300" verticalDpi="300" orientation="landscape" paperSize="9" scale="79" r:id="rId1"/>
  <headerFooter alignWithMargins="0">
    <oddHeader>&amp;RSivu &amp;P</oddHeader>
  </headerFooter>
  <rowBreaks count="5" manualBreakCount="5">
    <brk id="46" max="16383" man="1"/>
    <brk id="61" max="16383" man="1"/>
    <brk id="104" max="16383" man="1"/>
    <brk id="119" max="16383" man="1"/>
    <brk id="162" max="16383" man="1"/>
  </rowBreaks>
  <ignoredErrors>
    <ignoredError sqref="J5:P5 S5:T5" numberStoredAsText="1"/>
    <ignoredError sqref="G5 G64 G122" twoDigitTextYear="1"/>
    <ignoredError sqref="C17:C18 C75:C99 C133:C157 C42:C46 C100:C104 C158:C162 C20:C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81"/>
  <sheetViews>
    <sheetView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10.421875" style="0" customWidth="1"/>
    <col min="3" max="3" width="6.8515625" style="0" customWidth="1"/>
    <col min="4" max="4" width="7.00390625" style="0" customWidth="1"/>
    <col min="5" max="5" width="6.140625" style="0" customWidth="1"/>
    <col min="6" max="6" width="5.8515625" style="0" customWidth="1"/>
    <col min="7" max="8" width="6.00390625" style="0" customWidth="1"/>
    <col min="9" max="9" width="5.8515625" style="0" customWidth="1"/>
    <col min="10" max="20" width="6.57421875" style="0" customWidth="1"/>
    <col min="21" max="22" width="5.57421875" style="0" customWidth="1"/>
  </cols>
  <sheetData>
    <row r="1" ht="15.5">
      <c r="A1" s="5" t="s">
        <v>40</v>
      </c>
    </row>
    <row r="2" ht="13">
      <c r="A2" s="3"/>
    </row>
    <row r="3" ht="12.75">
      <c r="A3" t="s">
        <v>37</v>
      </c>
    </row>
    <row r="4" ht="12.75">
      <c r="A4" s="103"/>
    </row>
    <row r="5" spans="1:22" ht="13">
      <c r="A5" s="8" t="s">
        <v>31</v>
      </c>
      <c r="B5" s="8"/>
      <c r="C5" s="8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3.5" thickBot="1">
      <c r="A6" s="9"/>
      <c r="B6" s="7" t="s">
        <v>32</v>
      </c>
      <c r="C6" s="113" t="s">
        <v>0</v>
      </c>
      <c r="D6" s="113"/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26</v>
      </c>
      <c r="R6" s="10" t="s">
        <v>27</v>
      </c>
      <c r="S6" s="10" t="s">
        <v>8</v>
      </c>
      <c r="T6" s="10" t="s">
        <v>9</v>
      </c>
      <c r="U6" s="10" t="s">
        <v>38</v>
      </c>
      <c r="V6" s="10" t="s">
        <v>39</v>
      </c>
    </row>
    <row r="7" spans="1:22" ht="12.75">
      <c r="A7" s="108" t="s">
        <v>35</v>
      </c>
      <c r="B7" s="28" t="s">
        <v>0</v>
      </c>
      <c r="C7" s="29">
        <f>SUM(C8:C11)</f>
        <v>1</v>
      </c>
      <c r="D7" s="30">
        <f>SUM(E7:V7)</f>
        <v>67915</v>
      </c>
      <c r="E7" s="30">
        <f aca="true" t="shared" si="0" ref="E7:U7">SUM(E47,E12)</f>
        <v>3502</v>
      </c>
      <c r="F7" s="30">
        <f t="shared" si="0"/>
        <v>4400</v>
      </c>
      <c r="G7" s="30">
        <f t="shared" si="0"/>
        <v>4588</v>
      </c>
      <c r="H7" s="30">
        <f t="shared" si="0"/>
        <v>4256</v>
      </c>
      <c r="I7" s="30">
        <f t="shared" si="0"/>
        <v>3158</v>
      </c>
      <c r="J7" s="30">
        <f t="shared" si="0"/>
        <v>3597</v>
      </c>
      <c r="K7" s="30">
        <f t="shared" si="0"/>
        <v>3864</v>
      </c>
      <c r="L7" s="30">
        <f t="shared" si="0"/>
        <v>4132</v>
      </c>
      <c r="M7" s="30">
        <f t="shared" si="0"/>
        <v>3982</v>
      </c>
      <c r="N7" s="30">
        <f t="shared" si="0"/>
        <v>3711</v>
      </c>
      <c r="O7" s="30">
        <f t="shared" si="0"/>
        <v>3869</v>
      </c>
      <c r="P7" s="30">
        <f t="shared" si="0"/>
        <v>4188</v>
      </c>
      <c r="Q7" s="30">
        <f t="shared" si="0"/>
        <v>4135</v>
      </c>
      <c r="R7" s="30">
        <f t="shared" si="0"/>
        <v>4507</v>
      </c>
      <c r="S7" s="30">
        <f t="shared" si="0"/>
        <v>4630</v>
      </c>
      <c r="T7" s="30">
        <f t="shared" si="0"/>
        <v>3115</v>
      </c>
      <c r="U7" s="30">
        <f t="shared" si="0"/>
        <v>2172</v>
      </c>
      <c r="V7" s="30">
        <f>SUM(V47,V12)</f>
        <v>2109</v>
      </c>
    </row>
    <row r="8" spans="1:22" ht="12.75">
      <c r="A8" s="109"/>
      <c r="B8" s="31" t="s">
        <v>13</v>
      </c>
      <c r="C8" s="32">
        <f>D8/D7</f>
        <v>0.46512552455274975</v>
      </c>
      <c r="D8" s="33">
        <f aca="true" t="shared" si="1" ref="D8:D16">SUM(E8:V8)</f>
        <v>31589</v>
      </c>
      <c r="E8" s="33">
        <f aca="true" t="shared" si="2" ref="E8:U8">SUM(E48,E13)</f>
        <v>3502</v>
      </c>
      <c r="F8" s="33">
        <f t="shared" si="2"/>
        <v>4400</v>
      </c>
      <c r="G8" s="33">
        <f t="shared" si="2"/>
        <v>4588</v>
      </c>
      <c r="H8" s="33">
        <f t="shared" si="2"/>
        <v>4245</v>
      </c>
      <c r="I8" s="33">
        <f t="shared" si="2"/>
        <v>2915</v>
      </c>
      <c r="J8" s="33">
        <f t="shared" si="2"/>
        <v>2682</v>
      </c>
      <c r="K8" s="33">
        <f t="shared" si="2"/>
        <v>2005</v>
      </c>
      <c r="L8" s="33">
        <f t="shared" si="2"/>
        <v>1616</v>
      </c>
      <c r="M8" s="33">
        <f t="shared" si="2"/>
        <v>1175</v>
      </c>
      <c r="N8" s="33">
        <f t="shared" si="2"/>
        <v>847</v>
      </c>
      <c r="O8" s="33">
        <f t="shared" si="2"/>
        <v>801</v>
      </c>
      <c r="P8" s="33">
        <f t="shared" si="2"/>
        <v>756</v>
      </c>
      <c r="Q8" s="33">
        <f t="shared" si="2"/>
        <v>605</v>
      </c>
      <c r="R8" s="33">
        <f t="shared" si="2"/>
        <v>510</v>
      </c>
      <c r="S8" s="33">
        <f t="shared" si="2"/>
        <v>406</v>
      </c>
      <c r="T8" s="33">
        <f t="shared" si="2"/>
        <v>224</v>
      </c>
      <c r="U8" s="33">
        <f t="shared" si="2"/>
        <v>162</v>
      </c>
      <c r="V8" s="33">
        <f>SUM(V48,V13)</f>
        <v>150</v>
      </c>
    </row>
    <row r="9" spans="1:22" ht="13">
      <c r="A9" s="34"/>
      <c r="B9" s="31" t="s">
        <v>14</v>
      </c>
      <c r="C9" s="32">
        <f>D9/D7</f>
        <v>0.39621585805786647</v>
      </c>
      <c r="D9" s="33">
        <f t="shared" si="1"/>
        <v>26909</v>
      </c>
      <c r="E9" s="33">
        <f aca="true" t="shared" si="3" ref="E9:U9">SUM(E49,E14)</f>
        <v>0</v>
      </c>
      <c r="F9" s="33">
        <f t="shared" si="3"/>
        <v>0</v>
      </c>
      <c r="G9" s="33">
        <f t="shared" si="3"/>
        <v>0</v>
      </c>
      <c r="H9" s="33">
        <f t="shared" si="3"/>
        <v>11</v>
      </c>
      <c r="I9" s="33">
        <f t="shared" si="3"/>
        <v>237</v>
      </c>
      <c r="J9" s="33">
        <f t="shared" si="3"/>
        <v>828</v>
      </c>
      <c r="K9" s="33">
        <f t="shared" si="3"/>
        <v>1629</v>
      </c>
      <c r="L9" s="33">
        <f t="shared" si="3"/>
        <v>2160</v>
      </c>
      <c r="M9" s="33">
        <f t="shared" si="3"/>
        <v>2305</v>
      </c>
      <c r="N9" s="33">
        <f t="shared" si="3"/>
        <v>2302</v>
      </c>
      <c r="O9" s="33">
        <f t="shared" si="3"/>
        <v>2398</v>
      </c>
      <c r="P9" s="33">
        <f t="shared" si="3"/>
        <v>2627</v>
      </c>
      <c r="Q9" s="33">
        <f t="shared" si="3"/>
        <v>2680</v>
      </c>
      <c r="R9" s="33">
        <f t="shared" si="3"/>
        <v>2976</v>
      </c>
      <c r="S9" s="33">
        <f t="shared" si="3"/>
        <v>3069</v>
      </c>
      <c r="T9" s="33">
        <f t="shared" si="3"/>
        <v>1929</v>
      </c>
      <c r="U9" s="33">
        <f t="shared" si="3"/>
        <v>1132</v>
      </c>
      <c r="V9" s="33">
        <f>SUM(V49,V14)</f>
        <v>626</v>
      </c>
    </row>
    <row r="10" spans="1:22" ht="13">
      <c r="A10" s="34"/>
      <c r="B10" s="31" t="s">
        <v>15</v>
      </c>
      <c r="C10" s="32">
        <f>D10/D7</f>
        <v>0.08400206140027976</v>
      </c>
      <c r="D10" s="33">
        <f t="shared" si="1"/>
        <v>5705</v>
      </c>
      <c r="E10" s="33">
        <f aca="true" t="shared" si="4" ref="E10:U10">SUM(E50,E15)</f>
        <v>0</v>
      </c>
      <c r="F10" s="33">
        <f t="shared" si="4"/>
        <v>0</v>
      </c>
      <c r="G10" s="33">
        <f t="shared" si="4"/>
        <v>0</v>
      </c>
      <c r="H10" s="33">
        <f t="shared" si="4"/>
        <v>0</v>
      </c>
      <c r="I10" s="33">
        <f t="shared" si="4"/>
        <v>6</v>
      </c>
      <c r="J10" s="33">
        <f t="shared" si="4"/>
        <v>85</v>
      </c>
      <c r="K10" s="33">
        <f t="shared" si="4"/>
        <v>227</v>
      </c>
      <c r="L10" s="33">
        <f t="shared" si="4"/>
        <v>346</v>
      </c>
      <c r="M10" s="33">
        <f t="shared" si="4"/>
        <v>485</v>
      </c>
      <c r="N10" s="33">
        <f t="shared" si="4"/>
        <v>540</v>
      </c>
      <c r="O10" s="33">
        <f t="shared" si="4"/>
        <v>633</v>
      </c>
      <c r="P10" s="33">
        <f t="shared" si="4"/>
        <v>723</v>
      </c>
      <c r="Q10" s="33">
        <f t="shared" si="4"/>
        <v>710</v>
      </c>
      <c r="R10" s="33">
        <f t="shared" si="4"/>
        <v>716</v>
      </c>
      <c r="S10" s="33">
        <f t="shared" si="4"/>
        <v>599</v>
      </c>
      <c r="T10" s="33">
        <f t="shared" si="4"/>
        <v>338</v>
      </c>
      <c r="U10" s="33">
        <f t="shared" si="4"/>
        <v>181</v>
      </c>
      <c r="V10" s="33">
        <f>SUM(V50,V15)</f>
        <v>116</v>
      </c>
    </row>
    <row r="11" spans="1:22" ht="13.5" thickBot="1">
      <c r="A11" s="35"/>
      <c r="B11" s="36" t="s">
        <v>16</v>
      </c>
      <c r="C11" s="37">
        <f>D11/D7</f>
        <v>0.05465655598910403</v>
      </c>
      <c r="D11" s="38">
        <f t="shared" si="1"/>
        <v>3712</v>
      </c>
      <c r="E11" s="38">
        <f aca="true" t="shared" si="5" ref="E11:U11">SUM(E51,E16)</f>
        <v>0</v>
      </c>
      <c r="F11" s="38">
        <f t="shared" si="5"/>
        <v>0</v>
      </c>
      <c r="G11" s="38">
        <f t="shared" si="5"/>
        <v>0</v>
      </c>
      <c r="H11" s="38">
        <f t="shared" si="5"/>
        <v>0</v>
      </c>
      <c r="I11" s="38">
        <f t="shared" si="5"/>
        <v>0</v>
      </c>
      <c r="J11" s="38">
        <f t="shared" si="5"/>
        <v>2</v>
      </c>
      <c r="K11" s="38">
        <f t="shared" si="5"/>
        <v>3</v>
      </c>
      <c r="L11" s="38">
        <f t="shared" si="5"/>
        <v>10</v>
      </c>
      <c r="M11" s="38">
        <f t="shared" si="5"/>
        <v>17</v>
      </c>
      <c r="N11" s="38">
        <f t="shared" si="5"/>
        <v>22</v>
      </c>
      <c r="O11" s="38">
        <f t="shared" si="5"/>
        <v>37</v>
      </c>
      <c r="P11" s="38">
        <f t="shared" si="5"/>
        <v>82</v>
      </c>
      <c r="Q11" s="38">
        <f t="shared" si="5"/>
        <v>140</v>
      </c>
      <c r="R11" s="38">
        <f t="shared" si="5"/>
        <v>305</v>
      </c>
      <c r="S11" s="38">
        <f t="shared" si="5"/>
        <v>556</v>
      </c>
      <c r="T11" s="38">
        <f t="shared" si="5"/>
        <v>624</v>
      </c>
      <c r="U11" s="38">
        <f t="shared" si="5"/>
        <v>697</v>
      </c>
      <c r="V11" s="38">
        <f>SUM(V51,V16)</f>
        <v>1217</v>
      </c>
    </row>
    <row r="12" spans="1:22" ht="13">
      <c r="A12" s="39" t="s">
        <v>34</v>
      </c>
      <c r="B12" s="40" t="s">
        <v>0</v>
      </c>
      <c r="C12" s="41">
        <f>SUM(C13:C16)</f>
        <v>1</v>
      </c>
      <c r="D12" s="42">
        <f t="shared" si="1"/>
        <v>14616</v>
      </c>
      <c r="E12" s="33">
        <f aca="true" t="shared" si="6" ref="E12:U12">SUM(E17,E22,E27,E32,E37,E42)</f>
        <v>687</v>
      </c>
      <c r="F12" s="33">
        <f t="shared" si="6"/>
        <v>934</v>
      </c>
      <c r="G12" s="33">
        <f t="shared" si="6"/>
        <v>1055</v>
      </c>
      <c r="H12" s="33">
        <f t="shared" si="6"/>
        <v>917</v>
      </c>
      <c r="I12" s="33">
        <f t="shared" si="6"/>
        <v>484</v>
      </c>
      <c r="J12" s="33">
        <f t="shared" si="6"/>
        <v>589</v>
      </c>
      <c r="K12" s="33">
        <f t="shared" si="6"/>
        <v>672</v>
      </c>
      <c r="L12" s="33">
        <f t="shared" si="6"/>
        <v>811</v>
      </c>
      <c r="M12" s="33">
        <f t="shared" si="6"/>
        <v>800</v>
      </c>
      <c r="N12" s="33">
        <f t="shared" si="6"/>
        <v>737</v>
      </c>
      <c r="O12" s="33">
        <f t="shared" si="6"/>
        <v>777</v>
      </c>
      <c r="P12" s="33">
        <f t="shared" si="6"/>
        <v>942</v>
      </c>
      <c r="Q12" s="33">
        <f t="shared" si="6"/>
        <v>1056</v>
      </c>
      <c r="R12" s="33">
        <f t="shared" si="6"/>
        <v>1158</v>
      </c>
      <c r="S12" s="33">
        <f t="shared" si="6"/>
        <v>1112</v>
      </c>
      <c r="T12" s="33">
        <f t="shared" si="6"/>
        <v>751</v>
      </c>
      <c r="U12" s="33">
        <f t="shared" si="6"/>
        <v>557</v>
      </c>
      <c r="V12" s="33">
        <f>SUM(V17,V22,V27,V32,V37,V42)</f>
        <v>577</v>
      </c>
    </row>
    <row r="13" spans="1:22" ht="13">
      <c r="A13" s="34"/>
      <c r="B13" s="31" t="s">
        <v>13</v>
      </c>
      <c r="C13" s="32">
        <f>D13/D12</f>
        <v>0.4446496989600438</v>
      </c>
      <c r="D13" s="33">
        <f t="shared" si="1"/>
        <v>6499</v>
      </c>
      <c r="E13" s="33">
        <f aca="true" t="shared" si="7" ref="E13:U13">SUM(E18,E23,E28,E33,E38,E43)</f>
        <v>687</v>
      </c>
      <c r="F13" s="33">
        <f t="shared" si="7"/>
        <v>934</v>
      </c>
      <c r="G13" s="33">
        <f t="shared" si="7"/>
        <v>1055</v>
      </c>
      <c r="H13" s="33">
        <f t="shared" si="7"/>
        <v>914</v>
      </c>
      <c r="I13" s="33">
        <f t="shared" si="7"/>
        <v>453</v>
      </c>
      <c r="J13" s="33">
        <f t="shared" si="7"/>
        <v>432</v>
      </c>
      <c r="K13" s="33">
        <f t="shared" si="7"/>
        <v>355</v>
      </c>
      <c r="L13" s="33">
        <f t="shared" si="7"/>
        <v>321</v>
      </c>
      <c r="M13" s="33">
        <f t="shared" si="7"/>
        <v>235</v>
      </c>
      <c r="N13" s="33">
        <f t="shared" si="7"/>
        <v>179</v>
      </c>
      <c r="O13" s="33">
        <f t="shared" si="7"/>
        <v>171</v>
      </c>
      <c r="P13" s="33">
        <f t="shared" si="7"/>
        <v>188</v>
      </c>
      <c r="Q13" s="33">
        <f t="shared" si="7"/>
        <v>140</v>
      </c>
      <c r="R13" s="33">
        <f t="shared" si="7"/>
        <v>139</v>
      </c>
      <c r="S13" s="33">
        <f t="shared" si="7"/>
        <v>120</v>
      </c>
      <c r="T13" s="33">
        <f t="shared" si="7"/>
        <v>76</v>
      </c>
      <c r="U13" s="33">
        <f t="shared" si="7"/>
        <v>50</v>
      </c>
      <c r="V13" s="33">
        <f>SUM(V18,V23,V28,V33,V38,V43)</f>
        <v>50</v>
      </c>
    </row>
    <row r="14" spans="1:22" ht="13">
      <c r="A14" s="34"/>
      <c r="B14" s="31" t="s">
        <v>14</v>
      </c>
      <c r="C14" s="32">
        <f>D14/D12</f>
        <v>0.4178297755883963</v>
      </c>
      <c r="D14" s="33">
        <f t="shared" si="1"/>
        <v>6107</v>
      </c>
      <c r="E14" s="33">
        <f aca="true" t="shared" si="8" ref="E14:U14">SUM(E19,E24,E29,E34,E39,E44)</f>
        <v>0</v>
      </c>
      <c r="F14" s="33">
        <f t="shared" si="8"/>
        <v>0</v>
      </c>
      <c r="G14" s="33">
        <f t="shared" si="8"/>
        <v>0</v>
      </c>
      <c r="H14" s="33">
        <f t="shared" si="8"/>
        <v>3</v>
      </c>
      <c r="I14" s="33">
        <f t="shared" si="8"/>
        <v>30</v>
      </c>
      <c r="J14" s="33">
        <f t="shared" si="8"/>
        <v>142</v>
      </c>
      <c r="K14" s="33">
        <f t="shared" si="8"/>
        <v>279</v>
      </c>
      <c r="L14" s="33">
        <f t="shared" si="8"/>
        <v>425</v>
      </c>
      <c r="M14" s="33">
        <f t="shared" si="8"/>
        <v>471</v>
      </c>
      <c r="N14" s="33">
        <f t="shared" si="8"/>
        <v>464</v>
      </c>
      <c r="O14" s="33">
        <f t="shared" si="8"/>
        <v>482</v>
      </c>
      <c r="P14" s="33">
        <f t="shared" si="8"/>
        <v>608</v>
      </c>
      <c r="Q14" s="33">
        <f t="shared" si="8"/>
        <v>738</v>
      </c>
      <c r="R14" s="33">
        <f t="shared" si="8"/>
        <v>803</v>
      </c>
      <c r="S14" s="33">
        <f t="shared" si="8"/>
        <v>758</v>
      </c>
      <c r="T14" s="33">
        <f t="shared" si="8"/>
        <v>447</v>
      </c>
      <c r="U14" s="33">
        <f t="shared" si="8"/>
        <v>302</v>
      </c>
      <c r="V14" s="33">
        <f>SUM(V19,V24,V29,V34,V39,V44)</f>
        <v>155</v>
      </c>
    </row>
    <row r="15" spans="1:22" ht="13">
      <c r="A15" s="34"/>
      <c r="B15" s="31" t="s">
        <v>15</v>
      </c>
      <c r="C15" s="32">
        <f>D15/D12</f>
        <v>0.07053913519430761</v>
      </c>
      <c r="D15" s="33">
        <f t="shared" si="1"/>
        <v>1031</v>
      </c>
      <c r="E15" s="33">
        <f aca="true" t="shared" si="9" ref="E15:U15">SUM(E20,E25,E30,E35,E40,E45)</f>
        <v>0</v>
      </c>
      <c r="F15" s="33">
        <f t="shared" si="9"/>
        <v>0</v>
      </c>
      <c r="G15" s="33">
        <f t="shared" si="9"/>
        <v>0</v>
      </c>
      <c r="H15" s="33">
        <f t="shared" si="9"/>
        <v>0</v>
      </c>
      <c r="I15" s="33">
        <f t="shared" si="9"/>
        <v>1</v>
      </c>
      <c r="J15" s="33">
        <f t="shared" si="9"/>
        <v>15</v>
      </c>
      <c r="K15" s="33">
        <f t="shared" si="9"/>
        <v>38</v>
      </c>
      <c r="L15" s="33">
        <f t="shared" si="9"/>
        <v>65</v>
      </c>
      <c r="M15" s="33">
        <f t="shared" si="9"/>
        <v>87</v>
      </c>
      <c r="N15" s="33">
        <f t="shared" si="9"/>
        <v>85</v>
      </c>
      <c r="O15" s="33">
        <f t="shared" si="9"/>
        <v>116</v>
      </c>
      <c r="P15" s="33">
        <f t="shared" si="9"/>
        <v>127</v>
      </c>
      <c r="Q15" s="33">
        <f t="shared" si="9"/>
        <v>144</v>
      </c>
      <c r="R15" s="33">
        <f t="shared" si="9"/>
        <v>148</v>
      </c>
      <c r="S15" s="33">
        <f t="shared" si="9"/>
        <v>88</v>
      </c>
      <c r="T15" s="33">
        <f t="shared" si="9"/>
        <v>61</v>
      </c>
      <c r="U15" s="33">
        <f t="shared" si="9"/>
        <v>34</v>
      </c>
      <c r="V15" s="33">
        <f>SUM(V20,V25,V30,V35,V40,V45)</f>
        <v>22</v>
      </c>
    </row>
    <row r="16" spans="1:22" ht="13">
      <c r="A16" s="34"/>
      <c r="B16" s="31" t="s">
        <v>16</v>
      </c>
      <c r="C16" s="32">
        <f>D16/D12</f>
        <v>0.06698139025725233</v>
      </c>
      <c r="D16" s="33">
        <f t="shared" si="1"/>
        <v>979</v>
      </c>
      <c r="E16" s="33">
        <f>SUM(E21,E26,E31,E36,E41,E46)</f>
        <v>0</v>
      </c>
      <c r="F16" s="33">
        <f aca="true" t="shared" si="10" ref="F16:U16">SUM(F21,F26,F31,F36,F41,F46)</f>
        <v>0</v>
      </c>
      <c r="G16" s="33">
        <f t="shared" si="10"/>
        <v>0</v>
      </c>
      <c r="H16" s="33">
        <f t="shared" si="10"/>
        <v>0</v>
      </c>
      <c r="I16" s="33">
        <f t="shared" si="10"/>
        <v>0</v>
      </c>
      <c r="J16" s="33">
        <f t="shared" si="10"/>
        <v>0</v>
      </c>
      <c r="K16" s="33">
        <f t="shared" si="10"/>
        <v>0</v>
      </c>
      <c r="L16" s="33">
        <f t="shared" si="10"/>
        <v>0</v>
      </c>
      <c r="M16" s="33">
        <f t="shared" si="10"/>
        <v>7</v>
      </c>
      <c r="N16" s="33">
        <f t="shared" si="10"/>
        <v>9</v>
      </c>
      <c r="O16" s="33">
        <f t="shared" si="10"/>
        <v>8</v>
      </c>
      <c r="P16" s="33">
        <f t="shared" si="10"/>
        <v>19</v>
      </c>
      <c r="Q16" s="33">
        <f t="shared" si="10"/>
        <v>34</v>
      </c>
      <c r="R16" s="33">
        <f t="shared" si="10"/>
        <v>68</v>
      </c>
      <c r="S16" s="33">
        <f t="shared" si="10"/>
        <v>146</v>
      </c>
      <c r="T16" s="33">
        <f t="shared" si="10"/>
        <v>167</v>
      </c>
      <c r="U16" s="33">
        <f t="shared" si="10"/>
        <v>171</v>
      </c>
      <c r="V16" s="33">
        <f>SUM(V21,V26,V31,V36,V41,V46)</f>
        <v>350</v>
      </c>
    </row>
    <row r="17" spans="1:22" ht="13">
      <c r="A17" s="3" t="s">
        <v>12</v>
      </c>
      <c r="B17" s="1" t="s">
        <v>0</v>
      </c>
      <c r="C17" s="12">
        <f>SUM(C18:C21)</f>
        <v>1</v>
      </c>
      <c r="D17" s="2">
        <f>'Väestö ikärakenne siviilisäädyn'!D17</f>
        <v>1083</v>
      </c>
      <c r="E17" s="2">
        <f>'Väestö ikärakenne siviilisäädyn'!E17</f>
        <v>43</v>
      </c>
      <c r="F17" s="2">
        <f>'Väestö ikärakenne siviilisäädyn'!F17</f>
        <v>52</v>
      </c>
      <c r="G17" s="2">
        <f>'Väestö ikärakenne siviilisäädyn'!G17</f>
        <v>52</v>
      </c>
      <c r="H17" s="2">
        <f>'Väestö ikärakenne siviilisäädyn'!H17</f>
        <v>49</v>
      </c>
      <c r="I17" s="2">
        <f>'Väestö ikärakenne siviilisäädyn'!I17</f>
        <v>39</v>
      </c>
      <c r="J17" s="2">
        <f>'Väestö ikärakenne siviilisäädyn'!J17</f>
        <v>45</v>
      </c>
      <c r="K17" s="2">
        <f>'Väestö ikärakenne siviilisäädyn'!K17</f>
        <v>34</v>
      </c>
      <c r="L17" s="2">
        <f>'Väestö ikärakenne siviilisäädyn'!L17</f>
        <v>48</v>
      </c>
      <c r="M17" s="2">
        <f>'Väestö ikärakenne siviilisäädyn'!M17</f>
        <v>56</v>
      </c>
      <c r="N17" s="2">
        <f>'Väestö ikärakenne siviilisäädyn'!N17</f>
        <v>60</v>
      </c>
      <c r="O17" s="2">
        <f>'Väestö ikärakenne siviilisäädyn'!O17</f>
        <v>61</v>
      </c>
      <c r="P17" s="2">
        <f>'Väestö ikärakenne siviilisäädyn'!P17</f>
        <v>71</v>
      </c>
      <c r="Q17" s="2">
        <f>'Väestö ikärakenne siviilisäädyn'!Q17</f>
        <v>88</v>
      </c>
      <c r="R17" s="2">
        <f>'Väestö ikärakenne siviilisäädyn'!R17</f>
        <v>99</v>
      </c>
      <c r="S17" s="2">
        <f>'Väestö ikärakenne siviilisäädyn'!S17</f>
        <v>103</v>
      </c>
      <c r="T17" s="2">
        <f>'Väestö ikärakenne siviilisäädyn'!T17</f>
        <v>58</v>
      </c>
      <c r="U17" s="2">
        <f>'Väestö ikärakenne siviilisäädyn'!U17</f>
        <v>59</v>
      </c>
      <c r="V17" s="2">
        <f>'Väestö ikärakenne siviilisäädyn'!V17</f>
        <v>66</v>
      </c>
    </row>
    <row r="18" spans="1:22" ht="13">
      <c r="A18" s="4"/>
      <c r="B18" s="1" t="s">
        <v>13</v>
      </c>
      <c r="C18" s="11">
        <f>D18/D17</f>
        <v>0.39519852262234534</v>
      </c>
      <c r="D18" s="2">
        <f>'Väestö ikärakenne siviilisäädyn'!D18</f>
        <v>428</v>
      </c>
      <c r="E18" s="2">
        <f>'Väestö ikärakenne siviilisäädyn'!E18</f>
        <v>43</v>
      </c>
      <c r="F18" s="2">
        <f>'Väestö ikärakenne siviilisäädyn'!F18</f>
        <v>52</v>
      </c>
      <c r="G18" s="2">
        <f>'Väestö ikärakenne siviilisäädyn'!G18</f>
        <v>52</v>
      </c>
      <c r="H18" s="2">
        <f>'Väestö ikärakenne siviilisäädyn'!H18</f>
        <v>49</v>
      </c>
      <c r="I18" s="2">
        <f>'Väestö ikärakenne siviilisäädyn'!I18</f>
        <v>38</v>
      </c>
      <c r="J18" s="2">
        <f>'Väestö ikärakenne siviilisäädyn'!J18</f>
        <v>34</v>
      </c>
      <c r="K18" s="2">
        <f>'Väestö ikärakenne siviilisäädyn'!K18</f>
        <v>15</v>
      </c>
      <c r="L18" s="2">
        <f>'Väestö ikärakenne siviilisäädyn'!L18</f>
        <v>19</v>
      </c>
      <c r="M18" s="2">
        <f>'Väestö ikärakenne siviilisäädyn'!M18</f>
        <v>20</v>
      </c>
      <c r="N18" s="2">
        <f>'Väestö ikärakenne siviilisäädyn'!N18</f>
        <v>22</v>
      </c>
      <c r="O18" s="2">
        <f>'Väestö ikärakenne siviilisäädyn'!O18</f>
        <v>10</v>
      </c>
      <c r="P18" s="2">
        <f>'Väestö ikärakenne siviilisäädyn'!P18</f>
        <v>12</v>
      </c>
      <c r="Q18" s="2">
        <f>'Väestö ikärakenne siviilisäädyn'!Q18</f>
        <v>16</v>
      </c>
      <c r="R18" s="2">
        <f>'Väestö ikärakenne siviilisäädyn'!R18</f>
        <v>13</v>
      </c>
      <c r="S18" s="2">
        <f>'Väestö ikärakenne siviilisäädyn'!S18</f>
        <v>8</v>
      </c>
      <c r="T18" s="2">
        <f>'Väestö ikärakenne siviilisäädyn'!T18</f>
        <v>9</v>
      </c>
      <c r="U18" s="2">
        <f>'Väestö ikärakenne siviilisäädyn'!U18</f>
        <v>6</v>
      </c>
      <c r="V18" s="2">
        <f>'Väestö ikärakenne siviilisäädyn'!V18</f>
        <v>10</v>
      </c>
    </row>
    <row r="19" spans="1:22" ht="13">
      <c r="A19" s="4"/>
      <c r="B19" s="1" t="s">
        <v>14</v>
      </c>
      <c r="C19" s="11">
        <f>D19/D17</f>
        <v>0.42843951985226225</v>
      </c>
      <c r="D19" s="2">
        <f>'Väestö ikärakenne siviilisäädyn'!D19</f>
        <v>464</v>
      </c>
      <c r="E19" s="2">
        <f>'Väestö ikärakenne siviilisäädyn'!E19</f>
        <v>0</v>
      </c>
      <c r="F19" s="2">
        <f>'Väestö ikärakenne siviilisäädyn'!F19</f>
        <v>0</v>
      </c>
      <c r="G19" s="2">
        <f>'Väestö ikärakenne siviilisäädyn'!G19</f>
        <v>0</v>
      </c>
      <c r="H19" s="2">
        <f>'Väestö ikärakenne siviilisäädyn'!H19</f>
        <v>0</v>
      </c>
      <c r="I19" s="2">
        <f>'Väestö ikärakenne siviilisäädyn'!I19</f>
        <v>1</v>
      </c>
      <c r="J19" s="2">
        <f>'Väestö ikärakenne siviilisäädyn'!J19</f>
        <v>11</v>
      </c>
      <c r="K19" s="2">
        <f>'Väestö ikärakenne siviilisäädyn'!K19</f>
        <v>17</v>
      </c>
      <c r="L19" s="2">
        <f>'Väestö ikärakenne siviilisäädyn'!L19</f>
        <v>25</v>
      </c>
      <c r="M19" s="2">
        <f>'Väestö ikärakenne siviilisäädyn'!M19</f>
        <v>23</v>
      </c>
      <c r="N19" s="2">
        <f>'Väestö ikärakenne siviilisäädyn'!N19</f>
        <v>24</v>
      </c>
      <c r="O19" s="2">
        <f>'Väestö ikärakenne siviilisäädyn'!O19</f>
        <v>43</v>
      </c>
      <c r="P19" s="2">
        <f>'Väestö ikärakenne siviilisäädyn'!P19</f>
        <v>46</v>
      </c>
      <c r="Q19" s="2">
        <f>'Väestö ikärakenne siviilisäädyn'!Q19</f>
        <v>62</v>
      </c>
      <c r="R19" s="2">
        <f>'Väestö ikärakenne siviilisäädyn'!R19</f>
        <v>68</v>
      </c>
      <c r="S19" s="2">
        <f>'Väestö ikärakenne siviilisäädyn'!S19</f>
        <v>69</v>
      </c>
      <c r="T19" s="2">
        <f>'Väestö ikärakenne siviilisäädyn'!T19</f>
        <v>29</v>
      </c>
      <c r="U19" s="2">
        <f>'Väestö ikärakenne siviilisäädyn'!U19</f>
        <v>33</v>
      </c>
      <c r="V19" s="2">
        <f>'Väestö ikärakenne siviilisäädyn'!V19</f>
        <v>13</v>
      </c>
    </row>
    <row r="20" spans="1:22" ht="13">
      <c r="A20" s="4"/>
      <c r="B20" s="1" t="s">
        <v>15</v>
      </c>
      <c r="C20" s="11">
        <f>D20/D17</f>
        <v>0.08217913204062789</v>
      </c>
      <c r="D20" s="2">
        <f>'Väestö ikärakenne siviilisäädyn'!D20</f>
        <v>89</v>
      </c>
      <c r="E20" s="2">
        <f>'Väestö ikärakenne siviilisäädyn'!E20</f>
        <v>0</v>
      </c>
      <c r="F20" s="2">
        <f>'Väestö ikärakenne siviilisäädyn'!F20</f>
        <v>0</v>
      </c>
      <c r="G20" s="2">
        <f>'Väestö ikärakenne siviilisäädyn'!G20</f>
        <v>0</v>
      </c>
      <c r="H20" s="2">
        <f>'Väestö ikärakenne siviilisäädyn'!H20</f>
        <v>0</v>
      </c>
      <c r="I20" s="2">
        <f>'Väestö ikärakenne siviilisäädyn'!I20</f>
        <v>0</v>
      </c>
      <c r="J20" s="2">
        <f>'Väestö ikärakenne siviilisäädyn'!J20</f>
        <v>0</v>
      </c>
      <c r="K20" s="2">
        <f>'Väestö ikärakenne siviilisäädyn'!K20</f>
        <v>2</v>
      </c>
      <c r="L20" s="2">
        <f>'Väestö ikärakenne siviilisäädyn'!L20</f>
        <v>4</v>
      </c>
      <c r="M20" s="2">
        <f>'Väestö ikärakenne siviilisäädyn'!M20</f>
        <v>13</v>
      </c>
      <c r="N20" s="2">
        <f>'Väestö ikärakenne siviilisäädyn'!N20</f>
        <v>14</v>
      </c>
      <c r="O20" s="2">
        <f>'Väestö ikärakenne siviilisäädyn'!O20</f>
        <v>8</v>
      </c>
      <c r="P20" s="2">
        <f>'Väestö ikärakenne siviilisäädyn'!P20</f>
        <v>13</v>
      </c>
      <c r="Q20" s="2">
        <f>'Väestö ikärakenne siviilisäädyn'!Q20</f>
        <v>6</v>
      </c>
      <c r="R20" s="2">
        <f>'Väestö ikärakenne siviilisäädyn'!R20</f>
        <v>11</v>
      </c>
      <c r="S20" s="2">
        <f>'Väestö ikärakenne siviilisäädyn'!S20</f>
        <v>9</v>
      </c>
      <c r="T20" s="2">
        <f>'Väestö ikärakenne siviilisäädyn'!T20</f>
        <v>3</v>
      </c>
      <c r="U20" s="2">
        <f>'Väestö ikärakenne siviilisäädyn'!U20</f>
        <v>5</v>
      </c>
      <c r="V20" s="2">
        <f>'Väestö ikärakenne siviilisäädyn'!V20</f>
        <v>1</v>
      </c>
    </row>
    <row r="21" spans="1:22" ht="13">
      <c r="A21" s="4"/>
      <c r="B21" s="1" t="s">
        <v>16</v>
      </c>
      <c r="C21" s="11">
        <f>D21/D17</f>
        <v>0.09418282548476455</v>
      </c>
      <c r="D21" s="2">
        <f>'Väestö ikärakenne siviilisäädyn'!D21</f>
        <v>102</v>
      </c>
      <c r="E21" s="2">
        <f>'Väestö ikärakenne siviilisäädyn'!E21</f>
        <v>0</v>
      </c>
      <c r="F21" s="2">
        <f>'Väestö ikärakenne siviilisäädyn'!F21</f>
        <v>0</v>
      </c>
      <c r="G21" s="2">
        <f>'Väestö ikärakenne siviilisäädyn'!G21</f>
        <v>0</v>
      </c>
      <c r="H21" s="2">
        <f>'Väestö ikärakenne siviilisäädyn'!H21</f>
        <v>0</v>
      </c>
      <c r="I21" s="2">
        <f>'Väestö ikärakenne siviilisäädyn'!I21</f>
        <v>0</v>
      </c>
      <c r="J21" s="2">
        <f>'Väestö ikärakenne siviilisäädyn'!J21</f>
        <v>0</v>
      </c>
      <c r="K21" s="2">
        <f>'Väestö ikärakenne siviilisäädyn'!K21</f>
        <v>0</v>
      </c>
      <c r="L21" s="2">
        <f>'Väestö ikärakenne siviilisäädyn'!L21</f>
        <v>0</v>
      </c>
      <c r="M21" s="2">
        <f>'Väestö ikärakenne siviilisäädyn'!M21</f>
        <v>0</v>
      </c>
      <c r="N21" s="2">
        <f>'Väestö ikärakenne siviilisäädyn'!N21</f>
        <v>0</v>
      </c>
      <c r="O21" s="2">
        <f>'Väestö ikärakenne siviilisäädyn'!O21</f>
        <v>0</v>
      </c>
      <c r="P21" s="2">
        <f>'Väestö ikärakenne siviilisäädyn'!P21</f>
        <v>0</v>
      </c>
      <c r="Q21" s="2">
        <f>'Väestö ikärakenne siviilisäädyn'!Q21</f>
        <v>4</v>
      </c>
      <c r="R21" s="2">
        <f>'Väestö ikärakenne siviilisäädyn'!R21</f>
        <v>7</v>
      </c>
      <c r="S21" s="2">
        <f>'Väestö ikärakenne siviilisäädyn'!S21</f>
        <v>17</v>
      </c>
      <c r="T21" s="2">
        <f>'Väestö ikärakenne siviilisäädyn'!T21</f>
        <v>17</v>
      </c>
      <c r="U21" s="2">
        <f>'Väestö ikärakenne siviilisäädyn'!U21</f>
        <v>15</v>
      </c>
      <c r="V21" s="2">
        <f>'Väestö ikärakenne siviilisäädyn'!V21</f>
        <v>42</v>
      </c>
    </row>
    <row r="22" spans="1:22" ht="13">
      <c r="A22" s="3" t="s">
        <v>29</v>
      </c>
      <c r="B22" s="1" t="s">
        <v>0</v>
      </c>
      <c r="C22" s="12">
        <f>SUM(C23:C26)</f>
        <v>1</v>
      </c>
      <c r="D22" s="2">
        <f>'Väestö ikärakenne siviilisäädyn'!D22</f>
        <v>4196</v>
      </c>
      <c r="E22" s="2">
        <f>'Väestö ikärakenne siviilisäädyn'!E22</f>
        <v>191</v>
      </c>
      <c r="F22" s="2">
        <f>'Väestö ikärakenne siviilisäädyn'!F22</f>
        <v>285</v>
      </c>
      <c r="G22" s="2">
        <f>'Väestö ikärakenne siviilisäädyn'!G22</f>
        <v>284</v>
      </c>
      <c r="H22" s="2">
        <f>'Väestö ikärakenne siviilisäädyn'!H22</f>
        <v>259</v>
      </c>
      <c r="I22" s="2">
        <f>'Väestö ikärakenne siviilisäädyn'!I22</f>
        <v>147</v>
      </c>
      <c r="J22" s="2">
        <f>'Väestö ikärakenne siviilisäädyn'!J22</f>
        <v>187</v>
      </c>
      <c r="K22" s="2">
        <f>'Väestö ikärakenne siviilisäädyn'!K22</f>
        <v>260</v>
      </c>
      <c r="L22" s="2">
        <f>'Väestö ikärakenne siviilisäädyn'!L22</f>
        <v>279</v>
      </c>
      <c r="M22" s="2">
        <f>'Väestö ikärakenne siviilisäädyn'!M22</f>
        <v>271</v>
      </c>
      <c r="N22" s="2">
        <f>'Väestö ikärakenne siviilisäädyn'!N22</f>
        <v>232</v>
      </c>
      <c r="O22" s="2">
        <f>'Väestö ikärakenne siviilisäädyn'!O22</f>
        <v>245</v>
      </c>
      <c r="P22" s="2">
        <f>'Väestö ikärakenne siviilisäädyn'!P22</f>
        <v>249</v>
      </c>
      <c r="Q22" s="2">
        <f>'Väestö ikärakenne siviilisäädyn'!Q22</f>
        <v>271</v>
      </c>
      <c r="R22" s="2">
        <f>'Väestö ikärakenne siviilisäädyn'!R22</f>
        <v>288</v>
      </c>
      <c r="S22" s="2">
        <f>'Väestö ikärakenne siviilisäädyn'!S22</f>
        <v>267</v>
      </c>
      <c r="T22" s="2">
        <f>'Väestö ikärakenne siviilisäädyn'!T22</f>
        <v>196</v>
      </c>
      <c r="U22" s="2">
        <f>'Väestö ikärakenne siviilisäädyn'!U22</f>
        <v>140</v>
      </c>
      <c r="V22" s="2">
        <f>'Väestö ikärakenne siviilisäädyn'!V22</f>
        <v>145</v>
      </c>
    </row>
    <row r="23" spans="1:22" ht="13">
      <c r="A23" s="4"/>
      <c r="B23" s="1" t="s">
        <v>13</v>
      </c>
      <c r="C23" s="11">
        <f>D23/D22</f>
        <v>0.4542421353670162</v>
      </c>
      <c r="D23" s="2">
        <f>'Väestö ikärakenne siviilisäädyn'!D23</f>
        <v>1906</v>
      </c>
      <c r="E23" s="2">
        <f>'Väestö ikärakenne siviilisäädyn'!E23</f>
        <v>191</v>
      </c>
      <c r="F23" s="2">
        <f>'Väestö ikärakenne siviilisäädyn'!F23</f>
        <v>285</v>
      </c>
      <c r="G23" s="2">
        <f>'Väestö ikärakenne siviilisäädyn'!G23</f>
        <v>284</v>
      </c>
      <c r="H23" s="2">
        <f>'Väestö ikärakenne siviilisäädyn'!H23</f>
        <v>259</v>
      </c>
      <c r="I23" s="2">
        <f>'Väestö ikärakenne siviilisäädyn'!I23</f>
        <v>140</v>
      </c>
      <c r="J23" s="2">
        <f>'Väestö ikärakenne siviilisäädyn'!J23</f>
        <v>144</v>
      </c>
      <c r="K23" s="2">
        <f>'Väestö ikärakenne siviilisäädyn'!K23</f>
        <v>146</v>
      </c>
      <c r="L23" s="2">
        <f>'Väestö ikärakenne siviilisäädyn'!L23</f>
        <v>106</v>
      </c>
      <c r="M23" s="2">
        <f>'Väestö ikärakenne siviilisäädyn'!M23</f>
        <v>83</v>
      </c>
      <c r="N23" s="2">
        <f>'Väestö ikärakenne siviilisäädyn'!N23</f>
        <v>51</v>
      </c>
      <c r="O23" s="2">
        <f>'Väestö ikärakenne siviilisäädyn'!O23</f>
        <v>57</v>
      </c>
      <c r="P23" s="2">
        <f>'Väestö ikärakenne siviilisäädyn'!P23</f>
        <v>46</v>
      </c>
      <c r="Q23" s="2">
        <f>'Väestö ikärakenne siviilisäädyn'!Q23</f>
        <v>28</v>
      </c>
      <c r="R23" s="2">
        <f>'Väestö ikärakenne siviilisäädyn'!R23</f>
        <v>14</v>
      </c>
      <c r="S23" s="2">
        <f>'Väestö ikärakenne siviilisäädyn'!S23</f>
        <v>29</v>
      </c>
      <c r="T23" s="2">
        <f>'Väestö ikärakenne siviilisäädyn'!T23</f>
        <v>22</v>
      </c>
      <c r="U23" s="2">
        <f>'Väestö ikärakenne siviilisäädyn'!U23</f>
        <v>12</v>
      </c>
      <c r="V23" s="2">
        <f>'Väestö ikärakenne siviilisäädyn'!V23</f>
        <v>9</v>
      </c>
    </row>
    <row r="24" spans="1:22" ht="13">
      <c r="A24" s="4"/>
      <c r="B24" s="1" t="s">
        <v>14</v>
      </c>
      <c r="C24" s="11">
        <f>D24/D22</f>
        <v>0.41444232602478553</v>
      </c>
      <c r="D24" s="2">
        <f>'Väestö ikärakenne siviilisäädyn'!D24</f>
        <v>1739</v>
      </c>
      <c r="E24" s="2">
        <f>'Väestö ikärakenne siviilisäädyn'!E24</f>
        <v>0</v>
      </c>
      <c r="F24" s="2">
        <f>'Väestö ikärakenne siviilisäädyn'!F24</f>
        <v>0</v>
      </c>
      <c r="G24" s="2">
        <f>'Väestö ikärakenne siviilisäädyn'!G24</f>
        <v>0</v>
      </c>
      <c r="H24" s="2">
        <f>'Väestö ikärakenne siviilisäädyn'!H24</f>
        <v>0</v>
      </c>
      <c r="I24" s="2">
        <f>'Väestö ikärakenne siviilisäädyn'!I24</f>
        <v>7</v>
      </c>
      <c r="J24" s="2">
        <f>'Väestö ikärakenne siviilisäädyn'!J24</f>
        <v>36</v>
      </c>
      <c r="K24" s="2">
        <f>'Väestö ikärakenne siviilisäädyn'!K24</f>
        <v>100</v>
      </c>
      <c r="L24" s="2">
        <f>'Väestö ikärakenne siviilisäädyn'!L24</f>
        <v>151</v>
      </c>
      <c r="M24" s="2">
        <f>'Väestö ikärakenne siviilisäädyn'!M24</f>
        <v>170</v>
      </c>
      <c r="N24" s="2">
        <f>'Väestö ikärakenne siviilisäädyn'!N24</f>
        <v>153</v>
      </c>
      <c r="O24" s="2">
        <f>'Väestö ikärakenne siviilisäädyn'!O24</f>
        <v>151</v>
      </c>
      <c r="P24" s="2">
        <f>'Väestö ikärakenne siviilisäädyn'!P24</f>
        <v>164</v>
      </c>
      <c r="Q24" s="2">
        <f>'Väestö ikärakenne siviilisäädyn'!Q24</f>
        <v>185</v>
      </c>
      <c r="R24" s="2">
        <f>'Väestö ikärakenne siviilisäädyn'!R24</f>
        <v>216</v>
      </c>
      <c r="S24" s="2">
        <f>'Väestö ikärakenne siviilisäädyn'!S24</f>
        <v>181</v>
      </c>
      <c r="T24" s="2">
        <f>'Väestö ikärakenne siviilisäädyn'!T24</f>
        <v>115</v>
      </c>
      <c r="U24" s="2">
        <f>'Väestö ikärakenne siviilisäädyn'!U24</f>
        <v>71</v>
      </c>
      <c r="V24" s="2">
        <f>'Väestö ikärakenne siviilisäädyn'!V24</f>
        <v>39</v>
      </c>
    </row>
    <row r="25" spans="1:22" ht="13">
      <c r="A25" s="4"/>
      <c r="B25" s="1" t="s">
        <v>15</v>
      </c>
      <c r="C25" s="11">
        <f>D25/D22</f>
        <v>0.07030505243088656</v>
      </c>
      <c r="D25" s="2">
        <f>'Väestö ikärakenne siviilisäädyn'!D25</f>
        <v>295</v>
      </c>
      <c r="E25" s="2">
        <f>'Väestö ikärakenne siviilisäädyn'!E25</f>
        <v>0</v>
      </c>
      <c r="F25" s="2">
        <f>'Väestö ikärakenne siviilisäädyn'!F25</f>
        <v>0</v>
      </c>
      <c r="G25" s="2">
        <f>'Väestö ikärakenne siviilisäädyn'!G25</f>
        <v>0</v>
      </c>
      <c r="H25" s="2">
        <f>'Väestö ikärakenne siviilisäädyn'!H25</f>
        <v>0</v>
      </c>
      <c r="I25" s="2">
        <f>'Väestö ikärakenne siviilisäädyn'!I25</f>
        <v>0</v>
      </c>
      <c r="J25" s="2">
        <f>'Väestö ikärakenne siviilisäädyn'!J25</f>
        <v>7</v>
      </c>
      <c r="K25" s="2">
        <f>'Väestö ikärakenne siviilisäädyn'!K25</f>
        <v>14</v>
      </c>
      <c r="L25" s="2">
        <f>'Väestö ikärakenne siviilisäädyn'!L25</f>
        <v>22</v>
      </c>
      <c r="M25" s="2">
        <f>'Väestö ikärakenne siviilisäädyn'!M25</f>
        <v>17</v>
      </c>
      <c r="N25" s="2">
        <f>'Väestö ikärakenne siviilisäädyn'!N25</f>
        <v>24</v>
      </c>
      <c r="O25" s="2">
        <f>'Väestö ikärakenne siviilisäädyn'!O25</f>
        <v>34</v>
      </c>
      <c r="P25" s="2">
        <f>'Väestö ikärakenne siviilisäädyn'!P25</f>
        <v>32</v>
      </c>
      <c r="Q25" s="2">
        <f>'Väestö ikärakenne siviilisäädyn'!Q25</f>
        <v>49</v>
      </c>
      <c r="R25" s="2">
        <f>'Väestö ikärakenne siviilisäädyn'!R25</f>
        <v>40</v>
      </c>
      <c r="S25" s="2">
        <f>'Väestö ikärakenne siviilisäädyn'!S25</f>
        <v>20</v>
      </c>
      <c r="T25" s="2">
        <f>'Väestö ikärakenne siviilisäädyn'!T25</f>
        <v>17</v>
      </c>
      <c r="U25" s="2">
        <f>'Väestö ikärakenne siviilisäädyn'!U25</f>
        <v>11</v>
      </c>
      <c r="V25" s="2">
        <f>'Väestö ikärakenne siviilisäädyn'!V25</f>
        <v>8</v>
      </c>
    </row>
    <row r="26" spans="1:22" ht="13">
      <c r="A26" s="4"/>
      <c r="B26" s="1" t="s">
        <v>16</v>
      </c>
      <c r="C26" s="11">
        <f>D26/D22</f>
        <v>0.061010486177311724</v>
      </c>
      <c r="D26" s="2">
        <f>'Väestö ikärakenne siviilisäädyn'!D26</f>
        <v>256</v>
      </c>
      <c r="E26" s="2">
        <f>'Väestö ikärakenne siviilisäädyn'!E26</f>
        <v>0</v>
      </c>
      <c r="F26" s="2">
        <f>'Väestö ikärakenne siviilisäädyn'!F26</f>
        <v>0</v>
      </c>
      <c r="G26" s="2">
        <f>'Väestö ikärakenne siviilisäädyn'!G26</f>
        <v>0</v>
      </c>
      <c r="H26" s="2">
        <f>'Väestö ikärakenne siviilisäädyn'!H26</f>
        <v>0</v>
      </c>
      <c r="I26" s="2">
        <f>'Väestö ikärakenne siviilisäädyn'!I26</f>
        <v>0</v>
      </c>
      <c r="J26" s="2">
        <f>'Väestö ikärakenne siviilisäädyn'!J26</f>
        <v>0</v>
      </c>
      <c r="K26" s="2">
        <f>'Väestö ikärakenne siviilisäädyn'!K26</f>
        <v>0</v>
      </c>
      <c r="L26" s="2">
        <f>'Väestö ikärakenne siviilisäädyn'!L26</f>
        <v>0</v>
      </c>
      <c r="M26" s="2">
        <f>'Väestö ikärakenne siviilisäädyn'!M26</f>
        <v>1</v>
      </c>
      <c r="N26" s="2">
        <f>'Väestö ikärakenne siviilisäädyn'!N26</f>
        <v>4</v>
      </c>
      <c r="O26" s="2">
        <f>'Väestö ikärakenne siviilisäädyn'!O26</f>
        <v>3</v>
      </c>
      <c r="P26" s="2">
        <f>'Väestö ikärakenne siviilisäädyn'!P26</f>
        <v>7</v>
      </c>
      <c r="Q26" s="2">
        <f>'Väestö ikärakenne siviilisäädyn'!Q26</f>
        <v>9</v>
      </c>
      <c r="R26" s="2">
        <f>'Väestö ikärakenne siviilisäädyn'!R26</f>
        <v>18</v>
      </c>
      <c r="S26" s="2">
        <f>'Väestö ikärakenne siviilisäädyn'!S26</f>
        <v>37</v>
      </c>
      <c r="T26" s="2">
        <f>'Väestö ikärakenne siviilisäädyn'!T26</f>
        <v>42</v>
      </c>
      <c r="U26" s="2">
        <f>'Väestö ikärakenne siviilisäädyn'!U26</f>
        <v>46</v>
      </c>
      <c r="V26" s="2">
        <f>'Väestö ikärakenne siviilisäädyn'!V26</f>
        <v>89</v>
      </c>
    </row>
    <row r="27" spans="1:22" ht="13">
      <c r="A27" s="3" t="s">
        <v>18</v>
      </c>
      <c r="B27" s="1" t="s">
        <v>0</v>
      </c>
      <c r="C27" s="12">
        <f>SUM(C28:C31)</f>
        <v>1</v>
      </c>
      <c r="D27" s="2">
        <f>'Väestö ikärakenne siviilisäädyn'!D27</f>
        <v>719</v>
      </c>
      <c r="E27" s="2">
        <f>'Väestö ikärakenne siviilisäädyn'!E27</f>
        <v>37</v>
      </c>
      <c r="F27" s="2">
        <f>'Väestö ikärakenne siviilisäädyn'!F27</f>
        <v>37</v>
      </c>
      <c r="G27" s="2">
        <f>'Väestö ikärakenne siviilisäädyn'!G27</f>
        <v>36</v>
      </c>
      <c r="H27" s="2">
        <f>'Väestö ikärakenne siviilisäädyn'!H27</f>
        <v>36</v>
      </c>
      <c r="I27" s="2">
        <f>'Väestö ikärakenne siviilisäädyn'!I27</f>
        <v>23</v>
      </c>
      <c r="J27" s="2">
        <f>'Väestö ikärakenne siviilisäädyn'!J27</f>
        <v>22</v>
      </c>
      <c r="K27" s="2">
        <f>'Väestö ikärakenne siviilisäädyn'!K27</f>
        <v>22</v>
      </c>
      <c r="L27" s="2">
        <f>'Väestö ikärakenne siviilisäädyn'!L27</f>
        <v>36</v>
      </c>
      <c r="M27" s="2">
        <f>'Väestö ikärakenne siviilisäädyn'!M27</f>
        <v>29</v>
      </c>
      <c r="N27" s="2">
        <f>'Väestö ikärakenne siviilisäädyn'!N27</f>
        <v>32</v>
      </c>
      <c r="O27" s="2">
        <f>'Väestö ikärakenne siviilisäädyn'!O27</f>
        <v>37</v>
      </c>
      <c r="P27" s="2">
        <f>'Väestö ikärakenne siviilisäädyn'!P27</f>
        <v>63</v>
      </c>
      <c r="Q27" s="2">
        <f>'Väestö ikärakenne siviilisäädyn'!Q27</f>
        <v>69</v>
      </c>
      <c r="R27" s="2">
        <f>'Väestö ikärakenne siviilisäädyn'!R27</f>
        <v>67</v>
      </c>
      <c r="S27" s="2">
        <f>'Väestö ikärakenne siviilisäädyn'!S27</f>
        <v>67</v>
      </c>
      <c r="T27" s="2">
        <f>'Väestö ikärakenne siviilisäädyn'!T27</f>
        <v>44</v>
      </c>
      <c r="U27" s="2">
        <f>'Väestö ikärakenne siviilisäädyn'!U27</f>
        <v>28</v>
      </c>
      <c r="V27" s="2">
        <f>'Väestö ikärakenne siviilisäädyn'!V27</f>
        <v>34</v>
      </c>
    </row>
    <row r="28" spans="1:22" ht="13">
      <c r="A28" s="4"/>
      <c r="B28" s="1" t="s">
        <v>13</v>
      </c>
      <c r="C28" s="11">
        <f>D28/D27</f>
        <v>0.4297635605006954</v>
      </c>
      <c r="D28" s="2">
        <f>'Väestö ikärakenne siviilisäädyn'!D28</f>
        <v>309</v>
      </c>
      <c r="E28" s="2">
        <f>'Väestö ikärakenne siviilisäädyn'!E28</f>
        <v>37</v>
      </c>
      <c r="F28" s="2">
        <f>'Väestö ikärakenne siviilisäädyn'!F28</f>
        <v>37</v>
      </c>
      <c r="G28" s="2">
        <f>'Väestö ikärakenne siviilisäädyn'!G28</f>
        <v>36</v>
      </c>
      <c r="H28" s="2">
        <f>'Väestö ikärakenne siviilisäädyn'!H28</f>
        <v>36</v>
      </c>
      <c r="I28" s="2">
        <f>'Väestö ikärakenne siviilisäädyn'!I28</f>
        <v>22</v>
      </c>
      <c r="J28" s="2">
        <f>'Väestö ikärakenne siviilisäädyn'!J28</f>
        <v>20</v>
      </c>
      <c r="K28" s="2">
        <f>'Väestö ikärakenne siviilisäädyn'!K28</f>
        <v>11</v>
      </c>
      <c r="L28" s="2">
        <f>'Väestö ikärakenne siviilisäädyn'!L28</f>
        <v>17</v>
      </c>
      <c r="M28" s="2">
        <f>'Väestö ikärakenne siviilisäädyn'!M28</f>
        <v>11</v>
      </c>
      <c r="N28" s="2">
        <f>'Väestö ikärakenne siviilisäädyn'!N28</f>
        <v>7</v>
      </c>
      <c r="O28" s="2">
        <f>'Väestö ikärakenne siviilisäädyn'!O28</f>
        <v>10</v>
      </c>
      <c r="P28" s="2">
        <f>'Väestö ikärakenne siviilisäädyn'!P28</f>
        <v>19</v>
      </c>
      <c r="Q28" s="2">
        <f>'Väestö ikärakenne siviilisäädyn'!Q28</f>
        <v>10</v>
      </c>
      <c r="R28" s="2">
        <f>'Väestö ikärakenne siviilisäädyn'!R28</f>
        <v>11</v>
      </c>
      <c r="S28" s="2">
        <f>'Väestö ikärakenne siviilisäädyn'!S28</f>
        <v>12</v>
      </c>
      <c r="T28" s="2">
        <f>'Väestö ikärakenne siviilisäädyn'!T28</f>
        <v>4</v>
      </c>
      <c r="U28" s="2">
        <f>'Väestö ikärakenne siviilisäädyn'!U28</f>
        <v>5</v>
      </c>
      <c r="V28" s="2">
        <f>'Väestö ikärakenne siviilisäädyn'!V28</f>
        <v>4</v>
      </c>
    </row>
    <row r="29" spans="1:22" ht="13">
      <c r="A29" s="4"/>
      <c r="B29" s="1" t="s">
        <v>14</v>
      </c>
      <c r="C29" s="11">
        <f>D29/D27</f>
        <v>0.41863699582753827</v>
      </c>
      <c r="D29" s="2">
        <f>'Väestö ikärakenne siviilisäädyn'!D29</f>
        <v>301</v>
      </c>
      <c r="E29" s="2">
        <f>'Väestö ikärakenne siviilisäädyn'!E29</f>
        <v>0</v>
      </c>
      <c r="F29" s="2">
        <f>'Väestö ikärakenne siviilisäädyn'!F29</f>
        <v>0</v>
      </c>
      <c r="G29" s="2">
        <f>'Väestö ikärakenne siviilisäädyn'!G29</f>
        <v>0</v>
      </c>
      <c r="H29" s="2">
        <f>'Väestö ikärakenne siviilisäädyn'!H29</f>
        <v>0</v>
      </c>
      <c r="I29" s="2">
        <f>'Väestö ikärakenne siviilisäädyn'!I29</f>
        <v>0</v>
      </c>
      <c r="J29" s="2">
        <f>'Väestö ikärakenne siviilisäädyn'!J29</f>
        <v>2</v>
      </c>
      <c r="K29" s="2">
        <f>'Väestö ikärakenne siviilisäädyn'!K29</f>
        <v>10</v>
      </c>
      <c r="L29" s="2">
        <f>'Väestö ikärakenne siviilisäädyn'!L29</f>
        <v>18</v>
      </c>
      <c r="M29" s="2">
        <f>'Väestö ikärakenne siviilisäädyn'!M29</f>
        <v>15</v>
      </c>
      <c r="N29" s="2">
        <f>'Väestö ikärakenne siviilisäädyn'!N29</f>
        <v>19</v>
      </c>
      <c r="O29" s="2">
        <f>'Väestö ikärakenne siviilisäädyn'!O29</f>
        <v>22</v>
      </c>
      <c r="P29" s="2">
        <f>'Väestö ikärakenne siviilisäädyn'!P29</f>
        <v>36</v>
      </c>
      <c r="Q29" s="2">
        <f>'Väestö ikärakenne siviilisäädyn'!Q29</f>
        <v>50</v>
      </c>
      <c r="R29" s="2">
        <f>'Väestö ikärakenne siviilisäädyn'!R29</f>
        <v>40</v>
      </c>
      <c r="S29" s="2">
        <f>'Väestö ikärakenne siviilisäädyn'!S29</f>
        <v>44</v>
      </c>
      <c r="T29" s="2">
        <f>'Väestö ikärakenne siviilisäädyn'!T29</f>
        <v>25</v>
      </c>
      <c r="U29" s="2">
        <f>'Väestö ikärakenne siviilisäädyn'!U29</f>
        <v>13</v>
      </c>
      <c r="V29" s="2">
        <f>'Väestö ikärakenne siviilisäädyn'!V29</f>
        <v>7</v>
      </c>
    </row>
    <row r="30" spans="1:22" ht="13">
      <c r="A30" s="4"/>
      <c r="B30" s="1" t="s">
        <v>15</v>
      </c>
      <c r="C30" s="11">
        <f>D30/D27</f>
        <v>0.0737134909596662</v>
      </c>
      <c r="D30" s="2">
        <f>'Väestö ikärakenne siviilisäädyn'!D30</f>
        <v>53</v>
      </c>
      <c r="E30" s="2">
        <f>'Väestö ikärakenne siviilisäädyn'!E30</f>
        <v>0</v>
      </c>
      <c r="F30" s="2">
        <f>'Väestö ikärakenne siviilisäädyn'!F30</f>
        <v>0</v>
      </c>
      <c r="G30" s="2">
        <f>'Väestö ikärakenne siviilisäädyn'!G30</f>
        <v>0</v>
      </c>
      <c r="H30" s="2">
        <f>'Väestö ikärakenne siviilisäädyn'!H30</f>
        <v>0</v>
      </c>
      <c r="I30" s="2">
        <f>'Väestö ikärakenne siviilisäädyn'!I30</f>
        <v>1</v>
      </c>
      <c r="J30" s="2">
        <f>'Väestö ikärakenne siviilisäädyn'!J30</f>
        <v>0</v>
      </c>
      <c r="K30" s="2">
        <f>'Väestö ikärakenne siviilisäädyn'!K30</f>
        <v>1</v>
      </c>
      <c r="L30" s="2">
        <f>'Väestö ikärakenne siviilisäädyn'!L30</f>
        <v>1</v>
      </c>
      <c r="M30" s="2">
        <f>'Väestö ikärakenne siviilisäädyn'!M30</f>
        <v>3</v>
      </c>
      <c r="N30" s="2">
        <f>'Väestö ikärakenne siviilisäädyn'!N30</f>
        <v>6</v>
      </c>
      <c r="O30" s="2">
        <f>'Väestö ikärakenne siviilisäädyn'!O30</f>
        <v>5</v>
      </c>
      <c r="P30" s="2">
        <f>'Väestö ikärakenne siviilisäädyn'!P30</f>
        <v>7</v>
      </c>
      <c r="Q30" s="2">
        <f>'Väestö ikärakenne siviilisäädyn'!Q30</f>
        <v>7</v>
      </c>
      <c r="R30" s="2">
        <f>'Väestö ikärakenne siviilisäädyn'!R30</f>
        <v>10</v>
      </c>
      <c r="S30" s="2">
        <f>'Väestö ikärakenne siviilisäädyn'!S30</f>
        <v>3</v>
      </c>
      <c r="T30" s="2">
        <f>'Väestö ikärakenne siviilisäädyn'!T30</f>
        <v>4</v>
      </c>
      <c r="U30" s="2">
        <f>'Väestö ikärakenne siviilisäädyn'!U30</f>
        <v>3</v>
      </c>
      <c r="V30" s="2">
        <f>'Väestö ikärakenne siviilisäädyn'!V30</f>
        <v>2</v>
      </c>
    </row>
    <row r="31" spans="1:22" ht="13">
      <c r="A31" s="4"/>
      <c r="B31" s="1" t="s">
        <v>16</v>
      </c>
      <c r="C31" s="11">
        <f>D31/D27</f>
        <v>0.07788595271210014</v>
      </c>
      <c r="D31" s="2">
        <f>'Väestö ikärakenne siviilisäädyn'!D31</f>
        <v>56</v>
      </c>
      <c r="E31" s="2">
        <f>'Väestö ikärakenne siviilisäädyn'!E31</f>
        <v>0</v>
      </c>
      <c r="F31" s="2">
        <f>'Väestö ikärakenne siviilisäädyn'!F31</f>
        <v>0</v>
      </c>
      <c r="G31" s="2">
        <f>'Väestö ikärakenne siviilisäädyn'!G31</f>
        <v>0</v>
      </c>
      <c r="H31" s="2">
        <f>'Väestö ikärakenne siviilisäädyn'!H31</f>
        <v>0</v>
      </c>
      <c r="I31" s="2">
        <f>'Väestö ikärakenne siviilisäädyn'!I31</f>
        <v>0</v>
      </c>
      <c r="J31" s="2">
        <f>'Väestö ikärakenne siviilisäädyn'!J31</f>
        <v>0</v>
      </c>
      <c r="K31" s="2">
        <f>'Väestö ikärakenne siviilisäädyn'!K31</f>
        <v>0</v>
      </c>
      <c r="L31" s="2">
        <f>'Väestö ikärakenne siviilisäädyn'!L31</f>
        <v>0</v>
      </c>
      <c r="M31" s="2">
        <f>'Väestö ikärakenne siviilisäädyn'!M31</f>
        <v>0</v>
      </c>
      <c r="N31" s="2">
        <f>'Väestö ikärakenne siviilisäädyn'!N31</f>
        <v>0</v>
      </c>
      <c r="O31" s="2">
        <f>'Väestö ikärakenne siviilisäädyn'!O31</f>
        <v>0</v>
      </c>
      <c r="P31" s="2">
        <f>'Väestö ikärakenne siviilisäädyn'!P31</f>
        <v>1</v>
      </c>
      <c r="Q31" s="2">
        <f>'Väestö ikärakenne siviilisäädyn'!Q31</f>
        <v>2</v>
      </c>
      <c r="R31" s="2">
        <f>'Väestö ikärakenne siviilisäädyn'!R31</f>
        <v>6</v>
      </c>
      <c r="S31" s="2">
        <f>'Väestö ikärakenne siviilisäädyn'!S31</f>
        <v>8</v>
      </c>
      <c r="T31" s="2">
        <f>'Väestö ikärakenne siviilisäädyn'!T31</f>
        <v>11</v>
      </c>
      <c r="U31" s="2">
        <f>'Väestö ikärakenne siviilisäädyn'!U31</f>
        <v>7</v>
      </c>
      <c r="V31" s="2">
        <f>'Väestö ikärakenne siviilisäädyn'!V31</f>
        <v>21</v>
      </c>
    </row>
    <row r="32" spans="1:22" ht="13">
      <c r="A32" s="3" t="s">
        <v>19</v>
      </c>
      <c r="B32" s="1" t="s">
        <v>0</v>
      </c>
      <c r="C32" s="12">
        <f>SUM(C33:C36)</f>
        <v>1</v>
      </c>
      <c r="D32" s="2">
        <f>'Väestö ikärakenne siviilisäädyn'!D32</f>
        <v>2676</v>
      </c>
      <c r="E32" s="2">
        <f>'Väestö ikärakenne siviilisäädyn'!E32</f>
        <v>178</v>
      </c>
      <c r="F32" s="2">
        <f>'Väestö ikärakenne siviilisäädyn'!F32</f>
        <v>231</v>
      </c>
      <c r="G32" s="2">
        <f>'Väestö ikärakenne siviilisäädyn'!G32</f>
        <v>261</v>
      </c>
      <c r="H32" s="2">
        <f>'Väestö ikärakenne siviilisäädyn'!H32</f>
        <v>211</v>
      </c>
      <c r="I32" s="2">
        <f>'Väestö ikärakenne siviilisäädyn'!I32</f>
        <v>98</v>
      </c>
      <c r="J32" s="2">
        <f>'Väestö ikärakenne siviilisäädyn'!J32</f>
        <v>114</v>
      </c>
      <c r="K32" s="2">
        <f>'Väestö ikärakenne siviilisäädyn'!K32</f>
        <v>107</v>
      </c>
      <c r="L32" s="2">
        <f>'Väestö ikärakenne siviilisäädyn'!L32</f>
        <v>161</v>
      </c>
      <c r="M32" s="2">
        <f>'Väestö ikärakenne siviilisäädyn'!M32</f>
        <v>136</v>
      </c>
      <c r="N32" s="2">
        <f>'Väestö ikärakenne siviilisäädyn'!N32</f>
        <v>106</v>
      </c>
      <c r="O32" s="2">
        <f>'Väestö ikärakenne siviilisäädyn'!O32</f>
        <v>96</v>
      </c>
      <c r="P32" s="2">
        <f>'Väestö ikärakenne siviilisäädyn'!P32</f>
        <v>148</v>
      </c>
      <c r="Q32" s="2">
        <f>'Väestö ikärakenne siviilisäädyn'!Q32</f>
        <v>160</v>
      </c>
      <c r="R32" s="2">
        <f>'Väestö ikärakenne siviilisäädyn'!R32</f>
        <v>187</v>
      </c>
      <c r="S32" s="2">
        <f>'Väestö ikärakenne siviilisäädyn'!S32</f>
        <v>196</v>
      </c>
      <c r="T32" s="2">
        <f>'Väestö ikärakenne siviilisäädyn'!T32</f>
        <v>115</v>
      </c>
      <c r="U32" s="2">
        <f>'Väestö ikärakenne siviilisäädyn'!U32</f>
        <v>85</v>
      </c>
      <c r="V32" s="2">
        <f>'Väestö ikärakenne siviilisäädyn'!V32</f>
        <v>86</v>
      </c>
    </row>
    <row r="33" spans="1:22" ht="13">
      <c r="A33" s="4"/>
      <c r="B33" s="1" t="s">
        <v>13</v>
      </c>
      <c r="C33" s="11">
        <f>D33/D32</f>
        <v>0.4992526158445441</v>
      </c>
      <c r="D33" s="2">
        <f>'Väestö ikärakenne siviilisäädyn'!D33</f>
        <v>1336</v>
      </c>
      <c r="E33" s="2">
        <f>'Väestö ikärakenne siviilisäädyn'!E33</f>
        <v>178</v>
      </c>
      <c r="F33" s="2">
        <f>'Väestö ikärakenne siviilisäädyn'!F33</f>
        <v>231</v>
      </c>
      <c r="G33" s="2">
        <f>'Väestö ikärakenne siviilisäädyn'!G33</f>
        <v>261</v>
      </c>
      <c r="H33" s="2">
        <f>'Väestö ikärakenne siviilisäädyn'!H33</f>
        <v>210</v>
      </c>
      <c r="I33" s="2">
        <f>'Väestö ikärakenne siviilisäädyn'!I33</f>
        <v>86</v>
      </c>
      <c r="J33" s="2">
        <f>'Väestö ikärakenne siviilisäädyn'!J33</f>
        <v>80</v>
      </c>
      <c r="K33" s="2">
        <f>'Väestö ikärakenne siviilisäädyn'!K33</f>
        <v>45</v>
      </c>
      <c r="L33" s="2">
        <f>'Väestö ikärakenne siviilisäädyn'!L33</f>
        <v>53</v>
      </c>
      <c r="M33" s="2">
        <f>'Väestö ikärakenne siviilisäädyn'!M33</f>
        <v>40</v>
      </c>
      <c r="N33" s="2">
        <f>'Väestö ikärakenne siviilisäädyn'!N33</f>
        <v>16</v>
      </c>
      <c r="O33" s="2">
        <f>'Väestö ikärakenne siviilisäädyn'!O33</f>
        <v>23</v>
      </c>
      <c r="P33" s="2">
        <f>'Väestö ikärakenne siviilisäädyn'!P33</f>
        <v>28</v>
      </c>
      <c r="Q33" s="2">
        <f>'Väestö ikärakenne siviilisäädyn'!Q33</f>
        <v>16</v>
      </c>
      <c r="R33" s="2">
        <f>'Väestö ikärakenne siviilisäädyn'!R33</f>
        <v>28</v>
      </c>
      <c r="S33" s="2">
        <f>'Väestö ikärakenne siviilisäädyn'!S33</f>
        <v>23</v>
      </c>
      <c r="T33" s="2">
        <f>'Väestö ikärakenne siviilisäädyn'!T33</f>
        <v>9</v>
      </c>
      <c r="U33" s="2">
        <f>'Väestö ikärakenne siviilisäädyn'!U33</f>
        <v>4</v>
      </c>
      <c r="V33" s="2">
        <f>'Väestö ikärakenne siviilisäädyn'!V33</f>
        <v>5</v>
      </c>
    </row>
    <row r="34" spans="1:22" ht="13">
      <c r="A34" s="4"/>
      <c r="B34" s="1" t="s">
        <v>14</v>
      </c>
      <c r="C34" s="11">
        <f>D34/D32</f>
        <v>0.3845291479820628</v>
      </c>
      <c r="D34" s="2">
        <f>'Väestö ikärakenne siviilisäädyn'!D34</f>
        <v>1029</v>
      </c>
      <c r="E34" s="2">
        <f>'Väestö ikärakenne siviilisäädyn'!E34</f>
        <v>0</v>
      </c>
      <c r="F34" s="2">
        <f>'Väestö ikärakenne siviilisäädyn'!F34</f>
        <v>0</v>
      </c>
      <c r="G34" s="2">
        <f>'Väestö ikärakenne siviilisäädyn'!G34</f>
        <v>0</v>
      </c>
      <c r="H34" s="2">
        <f>'Väestö ikärakenne siviilisäädyn'!H34</f>
        <v>1</v>
      </c>
      <c r="I34" s="2">
        <f>'Väestö ikärakenne siviilisäädyn'!I34</f>
        <v>12</v>
      </c>
      <c r="J34" s="2">
        <f>'Väestö ikärakenne siviilisäädyn'!J34</f>
        <v>31</v>
      </c>
      <c r="K34" s="2">
        <f>'Väestö ikärakenne siviilisäädyn'!K34</f>
        <v>54</v>
      </c>
      <c r="L34" s="2">
        <f>'Väestö ikärakenne siviilisäädyn'!L34</f>
        <v>92</v>
      </c>
      <c r="M34" s="2">
        <f>'Väestö ikärakenne siviilisäädyn'!M34</f>
        <v>82</v>
      </c>
      <c r="N34" s="2">
        <f>'Väestö ikärakenne siviilisäädyn'!N34</f>
        <v>76</v>
      </c>
      <c r="O34" s="2">
        <f>'Väestö ikärakenne siviilisäädyn'!O34</f>
        <v>54</v>
      </c>
      <c r="P34" s="2">
        <f>'Väestö ikärakenne siviilisäädyn'!P34</f>
        <v>99</v>
      </c>
      <c r="Q34" s="2">
        <f>'Väestö ikärakenne siviilisäädyn'!Q34</f>
        <v>125</v>
      </c>
      <c r="R34" s="2">
        <f>'Väestö ikärakenne siviilisäädyn'!R34</f>
        <v>128</v>
      </c>
      <c r="S34" s="2">
        <f>'Väestö ikärakenne siviilisäädyn'!S34</f>
        <v>126</v>
      </c>
      <c r="T34" s="2">
        <f>'Väestö ikärakenne siviilisäädyn'!T34</f>
        <v>76</v>
      </c>
      <c r="U34" s="2">
        <f>'Väestö ikärakenne siviilisäädyn'!U34</f>
        <v>49</v>
      </c>
      <c r="V34" s="2">
        <f>'Väestö ikärakenne siviilisäädyn'!V34</f>
        <v>24</v>
      </c>
    </row>
    <row r="35" spans="1:22" ht="13">
      <c r="A35" s="4"/>
      <c r="B35" s="1" t="s">
        <v>15</v>
      </c>
      <c r="C35" s="11">
        <f>D35/D32</f>
        <v>0.055680119581464876</v>
      </c>
      <c r="D35" s="2">
        <f>'Väestö ikärakenne siviilisäädyn'!D35</f>
        <v>149</v>
      </c>
      <c r="E35" s="2">
        <f>'Väestö ikärakenne siviilisäädyn'!E35</f>
        <v>0</v>
      </c>
      <c r="F35" s="2">
        <f>'Väestö ikärakenne siviilisäädyn'!F35</f>
        <v>0</v>
      </c>
      <c r="G35" s="2">
        <f>'Väestö ikärakenne siviilisäädyn'!G35</f>
        <v>0</v>
      </c>
      <c r="H35" s="2">
        <f>'Väestö ikärakenne siviilisäädyn'!H35</f>
        <v>0</v>
      </c>
      <c r="I35" s="2">
        <f>'Väestö ikärakenne siviilisäädyn'!I35</f>
        <v>0</v>
      </c>
      <c r="J35" s="2">
        <f>'Väestö ikärakenne siviilisäädyn'!J35</f>
        <v>3</v>
      </c>
      <c r="K35" s="2">
        <f>'Väestö ikärakenne siviilisäädyn'!K35</f>
        <v>8</v>
      </c>
      <c r="L35" s="2">
        <f>'Väestö ikärakenne siviilisäädyn'!L35</f>
        <v>16</v>
      </c>
      <c r="M35" s="2">
        <f>'Väestö ikärakenne siviilisäädyn'!M35</f>
        <v>12</v>
      </c>
      <c r="N35" s="2">
        <f>'Väestö ikärakenne siviilisäädyn'!N35</f>
        <v>12</v>
      </c>
      <c r="O35" s="2">
        <f>'Väestö ikärakenne siviilisäädyn'!O35</f>
        <v>17</v>
      </c>
      <c r="P35" s="2">
        <f>'Väestö ikärakenne siviilisäädyn'!P35</f>
        <v>18</v>
      </c>
      <c r="Q35" s="2">
        <f>'Väestö ikärakenne siviilisäädyn'!Q35</f>
        <v>12</v>
      </c>
      <c r="R35" s="2">
        <f>'Väestö ikärakenne siviilisäädyn'!R35</f>
        <v>18</v>
      </c>
      <c r="S35" s="2">
        <f>'Väestö ikärakenne siviilisäädyn'!S35</f>
        <v>15</v>
      </c>
      <c r="T35" s="2">
        <f>'Väestö ikärakenne siviilisäädyn'!T35</f>
        <v>9</v>
      </c>
      <c r="U35" s="2">
        <f>'Väestö ikärakenne siviilisäädyn'!U35</f>
        <v>5</v>
      </c>
      <c r="V35" s="2">
        <f>'Väestö ikärakenne siviilisäädyn'!V35</f>
        <v>4</v>
      </c>
    </row>
    <row r="36" spans="1:22" ht="13">
      <c r="A36" s="4"/>
      <c r="B36" s="1" t="s">
        <v>16</v>
      </c>
      <c r="C36" s="11">
        <f>D36/D32</f>
        <v>0.06053811659192825</v>
      </c>
      <c r="D36" s="2">
        <f>'Väestö ikärakenne siviilisäädyn'!D36</f>
        <v>162</v>
      </c>
      <c r="E36" s="2">
        <f>'Väestö ikärakenne siviilisäädyn'!E36</f>
        <v>0</v>
      </c>
      <c r="F36" s="2">
        <f>'Väestö ikärakenne siviilisäädyn'!F36</f>
        <v>0</v>
      </c>
      <c r="G36" s="2">
        <f>'Väestö ikärakenne siviilisäädyn'!G36</f>
        <v>0</v>
      </c>
      <c r="H36" s="2">
        <f>'Väestö ikärakenne siviilisäädyn'!H36</f>
        <v>0</v>
      </c>
      <c r="I36" s="2">
        <f>'Väestö ikärakenne siviilisäädyn'!I36</f>
        <v>0</v>
      </c>
      <c r="J36" s="2">
        <f>'Väestö ikärakenne siviilisäädyn'!J36</f>
        <v>0</v>
      </c>
      <c r="K36" s="2">
        <f>'Väestö ikärakenne siviilisäädyn'!K36</f>
        <v>0</v>
      </c>
      <c r="L36" s="2">
        <f>'Väestö ikärakenne siviilisäädyn'!L36</f>
        <v>0</v>
      </c>
      <c r="M36" s="2">
        <f>'Väestö ikärakenne siviilisäädyn'!M36</f>
        <v>2</v>
      </c>
      <c r="N36" s="2">
        <f>'Väestö ikärakenne siviilisäädyn'!N36</f>
        <v>2</v>
      </c>
      <c r="O36" s="2">
        <f>'Väestö ikärakenne siviilisäädyn'!O36</f>
        <v>2</v>
      </c>
      <c r="P36" s="2">
        <f>'Väestö ikärakenne siviilisäädyn'!P36</f>
        <v>3</v>
      </c>
      <c r="Q36" s="2">
        <f>'Väestö ikärakenne siviilisäädyn'!Q36</f>
        <v>7</v>
      </c>
      <c r="R36" s="2">
        <f>'Väestö ikärakenne siviilisäädyn'!R36</f>
        <v>13</v>
      </c>
      <c r="S36" s="2">
        <f>'Väestö ikärakenne siviilisäädyn'!S36</f>
        <v>32</v>
      </c>
      <c r="T36" s="2">
        <f>'Väestö ikärakenne siviilisäädyn'!T36</f>
        <v>21</v>
      </c>
      <c r="U36" s="2">
        <f>'Väestö ikärakenne siviilisäädyn'!U36</f>
        <v>27</v>
      </c>
      <c r="V36" s="2">
        <f>'Väestö ikärakenne siviilisäädyn'!V36</f>
        <v>53</v>
      </c>
    </row>
    <row r="37" spans="1:22" ht="13">
      <c r="A37" s="3" t="s">
        <v>20</v>
      </c>
      <c r="B37" s="1" t="s">
        <v>0</v>
      </c>
      <c r="C37" s="12">
        <f>SUM(C38:C41)</f>
        <v>1</v>
      </c>
      <c r="D37" s="2">
        <f>'Väestö ikärakenne siviilisäädyn'!D37</f>
        <v>2938</v>
      </c>
      <c r="E37" s="2">
        <f>'Väestö ikärakenne siviilisäädyn'!E37</f>
        <v>128</v>
      </c>
      <c r="F37" s="2">
        <f>'Väestö ikärakenne siviilisäädyn'!F37</f>
        <v>180</v>
      </c>
      <c r="G37" s="2">
        <f>'Väestö ikärakenne siviilisäädyn'!G37</f>
        <v>227</v>
      </c>
      <c r="H37" s="2">
        <f>'Väestö ikärakenne siviilisäädyn'!H37</f>
        <v>196</v>
      </c>
      <c r="I37" s="2">
        <f>'Väestö ikärakenne siviilisäädyn'!I37</f>
        <v>74</v>
      </c>
      <c r="J37" s="2">
        <f>'Väestö ikärakenne siviilisäädyn'!J37</f>
        <v>107</v>
      </c>
      <c r="K37" s="2">
        <f>'Väestö ikärakenne siviilisäädyn'!K37</f>
        <v>129</v>
      </c>
      <c r="L37" s="2">
        <f>'Väestö ikärakenne siviilisäädyn'!L37</f>
        <v>127</v>
      </c>
      <c r="M37" s="2">
        <f>'Väestö ikärakenne siviilisäädyn'!M37</f>
        <v>146</v>
      </c>
      <c r="N37" s="2">
        <f>'Väestö ikärakenne siviilisäädyn'!N37</f>
        <v>145</v>
      </c>
      <c r="O37" s="2">
        <f>'Väestö ikärakenne siviilisäädyn'!O37</f>
        <v>176</v>
      </c>
      <c r="P37" s="2">
        <f>'Väestö ikärakenne siviilisäädyn'!P37</f>
        <v>216</v>
      </c>
      <c r="Q37" s="2">
        <f>'Väestö ikärakenne siviilisäädyn'!Q37</f>
        <v>233</v>
      </c>
      <c r="R37" s="2">
        <f>'Väestö ikärakenne siviilisäädyn'!R37</f>
        <v>229</v>
      </c>
      <c r="S37" s="2">
        <f>'Väestö ikärakenne siviilisäädyn'!S37</f>
        <v>223</v>
      </c>
      <c r="T37" s="2">
        <f>'Väestö ikärakenne siviilisäädyn'!T37</f>
        <v>182</v>
      </c>
      <c r="U37" s="2">
        <f>'Väestö ikärakenne siviilisäädyn'!U37</f>
        <v>113</v>
      </c>
      <c r="V37" s="2">
        <f>'Väestö ikärakenne siviilisäädyn'!V37</f>
        <v>107</v>
      </c>
    </row>
    <row r="38" spans="1:22" ht="13">
      <c r="A38" s="4"/>
      <c r="B38" s="1" t="s">
        <v>13</v>
      </c>
      <c r="C38" s="11">
        <f>D38/D37</f>
        <v>0.4387338325391423</v>
      </c>
      <c r="D38" s="2">
        <f>'Väestö ikärakenne siviilisäädyn'!D38</f>
        <v>1289</v>
      </c>
      <c r="E38" s="2">
        <f>'Väestö ikärakenne siviilisäädyn'!E38</f>
        <v>128</v>
      </c>
      <c r="F38" s="2">
        <f>'Väestö ikärakenne siviilisäädyn'!F38</f>
        <v>180</v>
      </c>
      <c r="G38" s="2">
        <f>'Väestö ikärakenne siviilisäädyn'!G38</f>
        <v>227</v>
      </c>
      <c r="H38" s="2">
        <f>'Väestö ikärakenne siviilisäädyn'!H38</f>
        <v>195</v>
      </c>
      <c r="I38" s="2">
        <f>'Väestö ikärakenne siviilisäädyn'!I38</f>
        <v>69</v>
      </c>
      <c r="J38" s="2">
        <f>'Väestö ikärakenne siviilisäädyn'!J38</f>
        <v>75</v>
      </c>
      <c r="K38" s="2">
        <f>'Väestö ikärakenne siviilisäädyn'!K38</f>
        <v>71</v>
      </c>
      <c r="L38" s="2">
        <f>'Väestö ikärakenne siviilisäädyn'!L38</f>
        <v>51</v>
      </c>
      <c r="M38" s="2">
        <f>'Väestö ikärakenne siviilisäädyn'!M38</f>
        <v>34</v>
      </c>
      <c r="N38" s="2">
        <f>'Väestö ikärakenne siviilisäädyn'!N38</f>
        <v>38</v>
      </c>
      <c r="O38" s="2">
        <f>'Väestö ikärakenne siviilisäädyn'!O38</f>
        <v>39</v>
      </c>
      <c r="P38" s="2">
        <f>'Väestö ikärakenne siviilisäädyn'!P38</f>
        <v>53</v>
      </c>
      <c r="Q38" s="2">
        <f>'Väestö ikärakenne siviilisäädyn'!Q38</f>
        <v>35</v>
      </c>
      <c r="R38" s="2">
        <f>'Väestö ikärakenne siviilisäädyn'!R38</f>
        <v>40</v>
      </c>
      <c r="S38" s="2">
        <f>'Väestö ikärakenne siviilisäädyn'!S38</f>
        <v>23</v>
      </c>
      <c r="T38" s="2">
        <f>'Väestö ikärakenne siviilisäädyn'!T38</f>
        <v>14</v>
      </c>
      <c r="U38" s="2">
        <f>'Väestö ikärakenne siviilisäädyn'!U38</f>
        <v>10</v>
      </c>
      <c r="V38" s="2">
        <f>'Väestö ikärakenne siviilisäädyn'!V38</f>
        <v>7</v>
      </c>
    </row>
    <row r="39" spans="1:22" ht="13">
      <c r="A39" s="4"/>
      <c r="B39" s="1" t="s">
        <v>14</v>
      </c>
      <c r="C39" s="11">
        <f>D39/D37</f>
        <v>0.4268209666439755</v>
      </c>
      <c r="D39" s="2">
        <f>'Väestö ikärakenne siviilisäädyn'!D39</f>
        <v>1254</v>
      </c>
      <c r="E39" s="2">
        <f>'Väestö ikärakenne siviilisäädyn'!E39</f>
        <v>0</v>
      </c>
      <c r="F39" s="2">
        <f>'Väestö ikärakenne siviilisäädyn'!F39</f>
        <v>0</v>
      </c>
      <c r="G39" s="2">
        <f>'Väestö ikärakenne siviilisäädyn'!G39</f>
        <v>0</v>
      </c>
      <c r="H39" s="2">
        <f>'Väestö ikärakenne siviilisäädyn'!H39</f>
        <v>1</v>
      </c>
      <c r="I39" s="2">
        <f>'Väestö ikärakenne siviilisäädyn'!I39</f>
        <v>5</v>
      </c>
      <c r="J39" s="2">
        <f>'Väestö ikärakenne siviilisäädyn'!J39</f>
        <v>29</v>
      </c>
      <c r="K39" s="2">
        <f>'Väestö ikärakenne siviilisäädyn'!K39</f>
        <v>52</v>
      </c>
      <c r="L39" s="2">
        <f>'Väestö ikärakenne siviilisäädyn'!L39</f>
        <v>71</v>
      </c>
      <c r="M39" s="2">
        <f>'Väestö ikärakenne siviilisäädyn'!M39</f>
        <v>89</v>
      </c>
      <c r="N39" s="2">
        <f>'Väestö ikärakenne siviilisäädyn'!N39</f>
        <v>93</v>
      </c>
      <c r="O39" s="2">
        <f>'Väestö ikärakenne siviilisäädyn'!O39</f>
        <v>106</v>
      </c>
      <c r="P39" s="2">
        <f>'Väestö ikärakenne siviilisäädyn'!P39</f>
        <v>134</v>
      </c>
      <c r="Q39" s="2">
        <f>'Väestö ikärakenne siviilisäädyn'!Q39</f>
        <v>160</v>
      </c>
      <c r="R39" s="2">
        <f>'Väestö ikärakenne siviilisäädyn'!R39</f>
        <v>155</v>
      </c>
      <c r="S39" s="2">
        <f>'Väestö ikärakenne siviilisäädyn'!S39</f>
        <v>162</v>
      </c>
      <c r="T39" s="2">
        <f>'Väestö ikärakenne siviilisäädyn'!T39</f>
        <v>108</v>
      </c>
      <c r="U39" s="2">
        <f>'Väestö ikärakenne siviilisäädyn'!U39</f>
        <v>61</v>
      </c>
      <c r="V39" s="2">
        <f>'Väestö ikärakenne siviilisäädyn'!V39</f>
        <v>28</v>
      </c>
    </row>
    <row r="40" spans="1:22" ht="13">
      <c r="A40" s="4"/>
      <c r="B40" s="1" t="s">
        <v>15</v>
      </c>
      <c r="C40" s="11">
        <f>D40/D37</f>
        <v>0.06977535738597686</v>
      </c>
      <c r="D40" s="2">
        <f>'Väestö ikärakenne siviilisäädyn'!D40</f>
        <v>205</v>
      </c>
      <c r="E40" s="2">
        <f>'Väestö ikärakenne siviilisäädyn'!E40</f>
        <v>0</v>
      </c>
      <c r="F40" s="2">
        <f>'Väestö ikärakenne siviilisäädyn'!F40</f>
        <v>0</v>
      </c>
      <c r="G40" s="2">
        <f>'Väestö ikärakenne siviilisäädyn'!G40</f>
        <v>0</v>
      </c>
      <c r="H40" s="2">
        <f>'Väestö ikärakenne siviilisäädyn'!H40</f>
        <v>0</v>
      </c>
      <c r="I40" s="2">
        <f>'Väestö ikärakenne siviilisäädyn'!I40</f>
        <v>0</v>
      </c>
      <c r="J40" s="2">
        <f>'Väestö ikärakenne siviilisäädyn'!J40</f>
        <v>3</v>
      </c>
      <c r="K40" s="2">
        <f>'Väestö ikärakenne siviilisäädyn'!K40</f>
        <v>6</v>
      </c>
      <c r="L40" s="2">
        <f>'Väestö ikärakenne siviilisäädyn'!L40</f>
        <v>5</v>
      </c>
      <c r="M40" s="2">
        <f>'Väestö ikärakenne siviilisäädyn'!M40</f>
        <v>21</v>
      </c>
      <c r="N40" s="2">
        <f>'Väestö ikärakenne siviilisäädyn'!N40</f>
        <v>13</v>
      </c>
      <c r="O40" s="2">
        <f>'Väestö ikärakenne siviilisäädyn'!O40</f>
        <v>30</v>
      </c>
      <c r="P40" s="2">
        <f>'Väestö ikärakenne siviilisäädyn'!P40</f>
        <v>26</v>
      </c>
      <c r="Q40" s="2">
        <f>'Väestö ikärakenne siviilisäädyn'!Q40</f>
        <v>32</v>
      </c>
      <c r="R40" s="2">
        <f>'Väestö ikärakenne siviilisäädyn'!R40</f>
        <v>26</v>
      </c>
      <c r="S40" s="2">
        <f>'Väestö ikärakenne siviilisäädyn'!S40</f>
        <v>18</v>
      </c>
      <c r="T40" s="2">
        <f>'Väestö ikärakenne siviilisäädyn'!T40</f>
        <v>15</v>
      </c>
      <c r="U40" s="2">
        <f>'Väestö ikärakenne siviilisäädyn'!U40</f>
        <v>7</v>
      </c>
      <c r="V40" s="2">
        <f>'Väestö ikärakenne siviilisäädyn'!V40</f>
        <v>3</v>
      </c>
    </row>
    <row r="41" spans="1:22" ht="13">
      <c r="A41" s="4"/>
      <c r="B41" s="1" t="s">
        <v>16</v>
      </c>
      <c r="C41" s="11">
        <f>D41/D37</f>
        <v>0.06466984343090537</v>
      </c>
      <c r="D41" s="2">
        <f>'Väestö ikärakenne siviilisäädyn'!D41</f>
        <v>190</v>
      </c>
      <c r="E41" s="2">
        <f>'Väestö ikärakenne siviilisäädyn'!E41</f>
        <v>0</v>
      </c>
      <c r="F41" s="2">
        <f>'Väestö ikärakenne siviilisäädyn'!F41</f>
        <v>0</v>
      </c>
      <c r="G41" s="2">
        <f>'Väestö ikärakenne siviilisäädyn'!G41</f>
        <v>0</v>
      </c>
      <c r="H41" s="2">
        <f>'Väestö ikärakenne siviilisäädyn'!H41</f>
        <v>0</v>
      </c>
      <c r="I41" s="2">
        <f>'Väestö ikärakenne siviilisäädyn'!I41</f>
        <v>0</v>
      </c>
      <c r="J41" s="2">
        <f>'Väestö ikärakenne siviilisäädyn'!J41</f>
        <v>0</v>
      </c>
      <c r="K41" s="2">
        <f>'Väestö ikärakenne siviilisäädyn'!K41</f>
        <v>0</v>
      </c>
      <c r="L41" s="2">
        <f>'Väestö ikärakenne siviilisäädyn'!L41</f>
        <v>0</v>
      </c>
      <c r="M41" s="2">
        <f>'Väestö ikärakenne siviilisäädyn'!M41</f>
        <v>2</v>
      </c>
      <c r="N41" s="2">
        <f>'Väestö ikärakenne siviilisäädyn'!N41</f>
        <v>1</v>
      </c>
      <c r="O41" s="2">
        <f>'Väestö ikärakenne siviilisäädyn'!O41</f>
        <v>1</v>
      </c>
      <c r="P41" s="2">
        <f>'Väestö ikärakenne siviilisäädyn'!P41</f>
        <v>3</v>
      </c>
      <c r="Q41" s="2">
        <f>'Väestö ikärakenne siviilisäädyn'!Q41</f>
        <v>6</v>
      </c>
      <c r="R41" s="2">
        <f>'Väestö ikärakenne siviilisäädyn'!R41</f>
        <v>8</v>
      </c>
      <c r="S41" s="2">
        <f>'Väestö ikärakenne siviilisäädyn'!S41</f>
        <v>20</v>
      </c>
      <c r="T41" s="2">
        <f>'Väestö ikärakenne siviilisäädyn'!T41</f>
        <v>45</v>
      </c>
      <c r="U41" s="2">
        <f>'Väestö ikärakenne siviilisäädyn'!U41</f>
        <v>35</v>
      </c>
      <c r="V41" s="2">
        <f>'Väestö ikärakenne siviilisäädyn'!V41</f>
        <v>69</v>
      </c>
    </row>
    <row r="42" spans="1:22" ht="13">
      <c r="A42" s="3" t="s">
        <v>30</v>
      </c>
      <c r="B42" s="1" t="s">
        <v>0</v>
      </c>
      <c r="C42" s="12">
        <f>SUM(C43:C46)</f>
        <v>1</v>
      </c>
      <c r="D42" s="2">
        <f>'Väestö ikärakenne siviilisäädyn'!D42</f>
        <v>3004</v>
      </c>
      <c r="E42" s="2">
        <f>'Väestö ikärakenne siviilisäädyn'!E42</f>
        <v>110</v>
      </c>
      <c r="F42" s="2">
        <f>'Väestö ikärakenne siviilisäädyn'!F42</f>
        <v>149</v>
      </c>
      <c r="G42" s="2">
        <f>'Väestö ikärakenne siviilisäädyn'!G42</f>
        <v>195</v>
      </c>
      <c r="H42" s="2">
        <f>'Väestö ikärakenne siviilisäädyn'!H42</f>
        <v>166</v>
      </c>
      <c r="I42" s="2">
        <f>'Väestö ikärakenne siviilisäädyn'!I42</f>
        <v>103</v>
      </c>
      <c r="J42" s="2">
        <f>'Väestö ikärakenne siviilisäädyn'!J42</f>
        <v>114</v>
      </c>
      <c r="K42" s="2">
        <f>'Väestö ikärakenne siviilisäädyn'!K42</f>
        <v>120</v>
      </c>
      <c r="L42" s="2">
        <f>'Väestö ikärakenne siviilisäädyn'!L42</f>
        <v>160</v>
      </c>
      <c r="M42" s="2">
        <f>'Väestö ikärakenne siviilisäädyn'!M42</f>
        <v>162</v>
      </c>
      <c r="N42" s="2">
        <f>'Väestö ikärakenne siviilisäädyn'!N42</f>
        <v>162</v>
      </c>
      <c r="O42" s="2">
        <f>'Väestö ikärakenne siviilisäädyn'!O42</f>
        <v>162</v>
      </c>
      <c r="P42" s="2">
        <f>'Väestö ikärakenne siviilisäädyn'!P42</f>
        <v>195</v>
      </c>
      <c r="Q42" s="2">
        <f>'Väestö ikärakenne siviilisäädyn'!Q42</f>
        <v>235</v>
      </c>
      <c r="R42" s="2">
        <f>'Väestö ikärakenne siviilisäädyn'!R42</f>
        <v>288</v>
      </c>
      <c r="S42" s="2">
        <f>'Väestö ikärakenne siviilisäädyn'!S42</f>
        <v>256</v>
      </c>
      <c r="T42" s="2">
        <f>'Väestö ikärakenne siviilisäädyn'!T42</f>
        <v>156</v>
      </c>
      <c r="U42" s="2">
        <f>'Väestö ikärakenne siviilisäädyn'!U42</f>
        <v>132</v>
      </c>
      <c r="V42" s="2">
        <f>'Väestö ikärakenne siviilisäädyn'!V42</f>
        <v>139</v>
      </c>
    </row>
    <row r="43" spans="1:22" ht="13">
      <c r="A43" s="4"/>
      <c r="B43" s="1" t="s">
        <v>13</v>
      </c>
      <c r="C43" s="11">
        <f>D43/D42</f>
        <v>0.4097869507323569</v>
      </c>
      <c r="D43" s="2">
        <f>'Väestö ikärakenne siviilisäädyn'!D43</f>
        <v>1231</v>
      </c>
      <c r="E43" s="2">
        <f>'Väestö ikärakenne siviilisäädyn'!E43</f>
        <v>110</v>
      </c>
      <c r="F43" s="2">
        <f>'Väestö ikärakenne siviilisäädyn'!F43</f>
        <v>149</v>
      </c>
      <c r="G43" s="2">
        <f>'Väestö ikärakenne siviilisäädyn'!G43</f>
        <v>195</v>
      </c>
      <c r="H43" s="2">
        <f>'Väestö ikärakenne siviilisäädyn'!H43</f>
        <v>165</v>
      </c>
      <c r="I43" s="2">
        <f>'Väestö ikärakenne siviilisäädyn'!I43</f>
        <v>98</v>
      </c>
      <c r="J43" s="2">
        <f>'Väestö ikärakenne siviilisäädyn'!J43</f>
        <v>79</v>
      </c>
      <c r="K43" s="2">
        <f>'Väestö ikärakenne siviilisäädyn'!K43</f>
        <v>67</v>
      </c>
      <c r="L43" s="2">
        <f>'Väestö ikärakenne siviilisäädyn'!L43</f>
        <v>75</v>
      </c>
      <c r="M43" s="2">
        <f>'Väestö ikärakenne siviilisäädyn'!M43</f>
        <v>47</v>
      </c>
      <c r="N43" s="2">
        <f>'Väestö ikärakenne siviilisäädyn'!N43</f>
        <v>45</v>
      </c>
      <c r="O43" s="2">
        <f>'Väestö ikärakenne siviilisäädyn'!O43</f>
        <v>32</v>
      </c>
      <c r="P43" s="2">
        <f>'Väestö ikärakenne siviilisäädyn'!P43</f>
        <v>30</v>
      </c>
      <c r="Q43" s="2">
        <f>'Väestö ikärakenne siviilisäädyn'!Q43</f>
        <v>35</v>
      </c>
      <c r="R43" s="2">
        <f>'Väestö ikärakenne siviilisäädyn'!R43</f>
        <v>33</v>
      </c>
      <c r="S43" s="2">
        <f>'Väestö ikärakenne siviilisäädyn'!S43</f>
        <v>25</v>
      </c>
      <c r="T43" s="2">
        <f>'Väestö ikärakenne siviilisäädyn'!T43</f>
        <v>18</v>
      </c>
      <c r="U43" s="2">
        <f>'Väestö ikärakenne siviilisäädyn'!U43</f>
        <v>13</v>
      </c>
      <c r="V43" s="2">
        <f>'Väestö ikärakenne siviilisäädyn'!V43</f>
        <v>15</v>
      </c>
    </row>
    <row r="44" spans="1:22" ht="13">
      <c r="A44" s="4"/>
      <c r="B44" s="1" t="s">
        <v>14</v>
      </c>
      <c r="C44" s="11">
        <f>D44/D42</f>
        <v>0.4394141145139814</v>
      </c>
      <c r="D44" s="2">
        <f>'Väestö ikärakenne siviilisäädyn'!D44</f>
        <v>1320</v>
      </c>
      <c r="E44" s="2">
        <f>'Väestö ikärakenne siviilisäädyn'!E44</f>
        <v>0</v>
      </c>
      <c r="F44" s="2">
        <f>'Väestö ikärakenne siviilisäädyn'!F44</f>
        <v>0</v>
      </c>
      <c r="G44" s="2">
        <f>'Väestö ikärakenne siviilisäädyn'!G44</f>
        <v>0</v>
      </c>
      <c r="H44" s="2">
        <f>'Väestö ikärakenne siviilisäädyn'!H44</f>
        <v>1</v>
      </c>
      <c r="I44" s="2">
        <f>'Väestö ikärakenne siviilisäädyn'!I44</f>
        <v>5</v>
      </c>
      <c r="J44" s="2">
        <f>'Väestö ikärakenne siviilisäädyn'!J44</f>
        <v>33</v>
      </c>
      <c r="K44" s="2">
        <f>'Väestö ikärakenne siviilisäädyn'!K44</f>
        <v>46</v>
      </c>
      <c r="L44" s="2">
        <f>'Väestö ikärakenne siviilisäädyn'!L44</f>
        <v>68</v>
      </c>
      <c r="M44" s="2">
        <f>'Väestö ikärakenne siviilisäädyn'!M44</f>
        <v>92</v>
      </c>
      <c r="N44" s="2">
        <f>'Väestö ikärakenne siviilisäädyn'!N44</f>
        <v>99</v>
      </c>
      <c r="O44" s="2">
        <f>'Väestö ikärakenne siviilisäädyn'!O44</f>
        <v>106</v>
      </c>
      <c r="P44" s="2">
        <f>'Väestö ikärakenne siviilisäädyn'!P44</f>
        <v>129</v>
      </c>
      <c r="Q44" s="2">
        <f>'Väestö ikärakenne siviilisäädyn'!Q44</f>
        <v>156</v>
      </c>
      <c r="R44" s="2">
        <f>'Väestö ikärakenne siviilisäädyn'!R44</f>
        <v>196</v>
      </c>
      <c r="S44" s="2">
        <f>'Väestö ikärakenne siviilisäädyn'!S44</f>
        <v>176</v>
      </c>
      <c r="T44" s="2">
        <f>'Väestö ikärakenne siviilisäädyn'!T44</f>
        <v>94</v>
      </c>
      <c r="U44" s="2">
        <f>'Väestö ikärakenne siviilisäädyn'!U44</f>
        <v>75</v>
      </c>
      <c r="V44" s="2">
        <f>'Väestö ikärakenne siviilisäädyn'!V44</f>
        <v>44</v>
      </c>
    </row>
    <row r="45" spans="1:22" ht="13">
      <c r="A45" s="4"/>
      <c r="B45" s="1" t="s">
        <v>15</v>
      </c>
      <c r="C45" s="11">
        <f>D45/D42</f>
        <v>0.07989347536617843</v>
      </c>
      <c r="D45" s="2">
        <f>'Väestö ikärakenne siviilisäädyn'!D45</f>
        <v>240</v>
      </c>
      <c r="E45" s="2">
        <f>'Väestö ikärakenne siviilisäädyn'!E45</f>
        <v>0</v>
      </c>
      <c r="F45" s="2">
        <f>'Väestö ikärakenne siviilisäädyn'!F45</f>
        <v>0</v>
      </c>
      <c r="G45" s="2">
        <f>'Väestö ikärakenne siviilisäädyn'!G45</f>
        <v>0</v>
      </c>
      <c r="H45" s="2">
        <f>'Väestö ikärakenne siviilisäädyn'!H45</f>
        <v>0</v>
      </c>
      <c r="I45" s="2">
        <f>'Väestö ikärakenne siviilisäädyn'!I45</f>
        <v>0</v>
      </c>
      <c r="J45" s="2">
        <f>'Väestö ikärakenne siviilisäädyn'!J45</f>
        <v>2</v>
      </c>
      <c r="K45" s="2">
        <f>'Väestö ikärakenne siviilisäädyn'!K45</f>
        <v>7</v>
      </c>
      <c r="L45" s="2">
        <f>'Väestö ikärakenne siviilisäädyn'!L45</f>
        <v>17</v>
      </c>
      <c r="M45" s="2">
        <f>'Väestö ikärakenne siviilisäädyn'!M45</f>
        <v>21</v>
      </c>
      <c r="N45" s="2">
        <f>'Väestö ikärakenne siviilisäädyn'!N45</f>
        <v>16</v>
      </c>
      <c r="O45" s="2">
        <f>'Väestö ikärakenne siviilisäädyn'!O45</f>
        <v>22</v>
      </c>
      <c r="P45" s="2">
        <f>'Väestö ikärakenne siviilisäädyn'!P45</f>
        <v>31</v>
      </c>
      <c r="Q45" s="2">
        <f>'Väestö ikärakenne siviilisäädyn'!Q45</f>
        <v>38</v>
      </c>
      <c r="R45" s="2">
        <f>'Väestö ikärakenne siviilisäädyn'!R45</f>
        <v>43</v>
      </c>
      <c r="S45" s="2">
        <f>'Väestö ikärakenne siviilisäädyn'!S45</f>
        <v>23</v>
      </c>
      <c r="T45" s="2">
        <f>'Väestö ikärakenne siviilisäädyn'!T45</f>
        <v>13</v>
      </c>
      <c r="U45" s="2">
        <f>'Väestö ikärakenne siviilisäädyn'!U45</f>
        <v>3</v>
      </c>
      <c r="V45" s="2">
        <f>'Väestö ikärakenne siviilisäädyn'!V45</f>
        <v>4</v>
      </c>
    </row>
    <row r="46" spans="1:22" ht="13">
      <c r="A46" s="4"/>
      <c r="B46" s="1" t="s">
        <v>16</v>
      </c>
      <c r="C46" s="11">
        <f>D46/D42</f>
        <v>0.07090545938748335</v>
      </c>
      <c r="D46" s="2">
        <f>'Väestö ikärakenne siviilisäädyn'!D46</f>
        <v>213</v>
      </c>
      <c r="E46" s="2">
        <f>'Väestö ikärakenne siviilisäädyn'!E46</f>
        <v>0</v>
      </c>
      <c r="F46" s="2">
        <f>'Väestö ikärakenne siviilisäädyn'!F46</f>
        <v>0</v>
      </c>
      <c r="G46" s="2">
        <f>'Väestö ikärakenne siviilisäädyn'!G46</f>
        <v>0</v>
      </c>
      <c r="H46" s="2">
        <f>'Väestö ikärakenne siviilisäädyn'!H46</f>
        <v>0</v>
      </c>
      <c r="I46" s="2">
        <f>'Väestö ikärakenne siviilisäädyn'!I46</f>
        <v>0</v>
      </c>
      <c r="J46" s="2">
        <f>'Väestö ikärakenne siviilisäädyn'!J46</f>
        <v>0</v>
      </c>
      <c r="K46" s="2">
        <f>'Väestö ikärakenne siviilisäädyn'!K46</f>
        <v>0</v>
      </c>
      <c r="L46" s="2">
        <f>'Väestö ikärakenne siviilisäädyn'!L46</f>
        <v>0</v>
      </c>
      <c r="M46" s="2">
        <f>'Väestö ikärakenne siviilisäädyn'!M46</f>
        <v>2</v>
      </c>
      <c r="N46" s="2">
        <f>'Väestö ikärakenne siviilisäädyn'!N46</f>
        <v>2</v>
      </c>
      <c r="O46" s="2">
        <f>'Väestö ikärakenne siviilisäädyn'!O46</f>
        <v>2</v>
      </c>
      <c r="P46" s="2">
        <f>'Väestö ikärakenne siviilisäädyn'!P46</f>
        <v>5</v>
      </c>
      <c r="Q46" s="2">
        <f>'Väestö ikärakenne siviilisäädyn'!Q46</f>
        <v>6</v>
      </c>
      <c r="R46" s="2">
        <f>'Väestö ikärakenne siviilisäädyn'!R46</f>
        <v>16</v>
      </c>
      <c r="S46" s="2">
        <f>'Väestö ikärakenne siviilisäädyn'!S46</f>
        <v>32</v>
      </c>
      <c r="T46" s="2">
        <f>'Väestö ikärakenne siviilisäädyn'!T46</f>
        <v>31</v>
      </c>
      <c r="U46" s="2">
        <f>'Väestö ikärakenne siviilisäädyn'!U46</f>
        <v>41</v>
      </c>
      <c r="V46" s="2">
        <f>'Väestö ikärakenne siviilisäädyn'!V46</f>
        <v>76</v>
      </c>
    </row>
    <row r="47" spans="1:22" ht="13">
      <c r="A47" s="39" t="s">
        <v>33</v>
      </c>
      <c r="B47" s="40" t="s">
        <v>0</v>
      </c>
      <c r="C47" s="41">
        <f>SUM(C48:C51)</f>
        <v>0.9999999999999999</v>
      </c>
      <c r="D47" s="42">
        <f>SUM(D52,D57)</f>
        <v>53299</v>
      </c>
      <c r="E47" s="42">
        <f aca="true" t="shared" si="11" ref="E47:U47">SUM(E52,E57)</f>
        <v>2815</v>
      </c>
      <c r="F47" s="42">
        <f t="shared" si="11"/>
        <v>3466</v>
      </c>
      <c r="G47" s="42">
        <f t="shared" si="11"/>
        <v>3533</v>
      </c>
      <c r="H47" s="42">
        <f t="shared" si="11"/>
        <v>3339</v>
      </c>
      <c r="I47" s="42">
        <f t="shared" si="11"/>
        <v>2674</v>
      </c>
      <c r="J47" s="42">
        <f t="shared" si="11"/>
        <v>3008</v>
      </c>
      <c r="K47" s="42">
        <f t="shared" si="11"/>
        <v>3192</v>
      </c>
      <c r="L47" s="42">
        <f t="shared" si="11"/>
        <v>3321</v>
      </c>
      <c r="M47" s="42">
        <f t="shared" si="11"/>
        <v>3182</v>
      </c>
      <c r="N47" s="42">
        <f t="shared" si="11"/>
        <v>2974</v>
      </c>
      <c r="O47" s="42">
        <f t="shared" si="11"/>
        <v>3092</v>
      </c>
      <c r="P47" s="42">
        <f t="shared" si="11"/>
        <v>3246</v>
      </c>
      <c r="Q47" s="42">
        <f t="shared" si="11"/>
        <v>3079</v>
      </c>
      <c r="R47" s="42">
        <f t="shared" si="11"/>
        <v>3349</v>
      </c>
      <c r="S47" s="42">
        <f t="shared" si="11"/>
        <v>3518</v>
      </c>
      <c r="T47" s="42">
        <f t="shared" si="11"/>
        <v>2364</v>
      </c>
      <c r="U47" s="42">
        <f t="shared" si="11"/>
        <v>1615</v>
      </c>
      <c r="V47" s="42">
        <f>SUM(V52,V57)</f>
        <v>1532</v>
      </c>
    </row>
    <row r="48" spans="1:22" ht="13">
      <c r="A48" s="34"/>
      <c r="B48" s="31" t="s">
        <v>13</v>
      </c>
      <c r="C48" s="32">
        <f>D48/D47</f>
        <v>0.4707405392221242</v>
      </c>
      <c r="D48" s="33">
        <f>SUM(D53,D58)</f>
        <v>25090</v>
      </c>
      <c r="E48" s="33">
        <f aca="true" t="shared" si="12" ref="E48:U48">SUM(E53,E58)</f>
        <v>2815</v>
      </c>
      <c r="F48" s="33">
        <f t="shared" si="12"/>
        <v>3466</v>
      </c>
      <c r="G48" s="33">
        <f t="shared" si="12"/>
        <v>3533</v>
      </c>
      <c r="H48" s="33">
        <f t="shared" si="12"/>
        <v>3331</v>
      </c>
      <c r="I48" s="33">
        <f t="shared" si="12"/>
        <v>2462</v>
      </c>
      <c r="J48" s="33">
        <f t="shared" si="12"/>
        <v>2250</v>
      </c>
      <c r="K48" s="33">
        <f t="shared" si="12"/>
        <v>1650</v>
      </c>
      <c r="L48" s="33">
        <f t="shared" si="12"/>
        <v>1295</v>
      </c>
      <c r="M48" s="33">
        <f t="shared" si="12"/>
        <v>940</v>
      </c>
      <c r="N48" s="33">
        <f t="shared" si="12"/>
        <v>668</v>
      </c>
      <c r="O48" s="33">
        <f t="shared" si="12"/>
        <v>630</v>
      </c>
      <c r="P48" s="33">
        <f t="shared" si="12"/>
        <v>568</v>
      </c>
      <c r="Q48" s="33">
        <f t="shared" si="12"/>
        <v>465</v>
      </c>
      <c r="R48" s="33">
        <f t="shared" si="12"/>
        <v>371</v>
      </c>
      <c r="S48" s="33">
        <f t="shared" si="12"/>
        <v>286</v>
      </c>
      <c r="T48" s="33">
        <f t="shared" si="12"/>
        <v>148</v>
      </c>
      <c r="U48" s="33">
        <f t="shared" si="12"/>
        <v>112</v>
      </c>
      <c r="V48" s="33">
        <f>SUM(V53,V58)</f>
        <v>100</v>
      </c>
    </row>
    <row r="49" spans="1:22" ht="13">
      <c r="A49" s="34"/>
      <c r="B49" s="31" t="s">
        <v>14</v>
      </c>
      <c r="C49" s="32">
        <f>D49/D47</f>
        <v>0.39028874838177074</v>
      </c>
      <c r="D49" s="33">
        <f>SUM(D54,D59)</f>
        <v>20802</v>
      </c>
      <c r="E49" s="33">
        <f aca="true" t="shared" si="13" ref="E49:U49">SUM(E54,E59)</f>
        <v>0</v>
      </c>
      <c r="F49" s="33">
        <f t="shared" si="13"/>
        <v>0</v>
      </c>
      <c r="G49" s="33">
        <f t="shared" si="13"/>
        <v>0</v>
      </c>
      <c r="H49" s="33">
        <f t="shared" si="13"/>
        <v>8</v>
      </c>
      <c r="I49" s="33">
        <f t="shared" si="13"/>
        <v>207</v>
      </c>
      <c r="J49" s="33">
        <f t="shared" si="13"/>
        <v>686</v>
      </c>
      <c r="K49" s="33">
        <f t="shared" si="13"/>
        <v>1350</v>
      </c>
      <c r="L49" s="33">
        <f t="shared" si="13"/>
        <v>1735</v>
      </c>
      <c r="M49" s="33">
        <f t="shared" si="13"/>
        <v>1834</v>
      </c>
      <c r="N49" s="33">
        <f t="shared" si="13"/>
        <v>1838</v>
      </c>
      <c r="O49" s="33">
        <f t="shared" si="13"/>
        <v>1916</v>
      </c>
      <c r="P49" s="33">
        <f t="shared" si="13"/>
        <v>2019</v>
      </c>
      <c r="Q49" s="33">
        <f t="shared" si="13"/>
        <v>1942</v>
      </c>
      <c r="R49" s="33">
        <f t="shared" si="13"/>
        <v>2173</v>
      </c>
      <c r="S49" s="33">
        <f t="shared" si="13"/>
        <v>2311</v>
      </c>
      <c r="T49" s="33">
        <f t="shared" si="13"/>
        <v>1482</v>
      </c>
      <c r="U49" s="33">
        <f t="shared" si="13"/>
        <v>830</v>
      </c>
      <c r="V49" s="33">
        <f>SUM(V54,V59)</f>
        <v>471</v>
      </c>
    </row>
    <row r="50" spans="1:22" ht="13">
      <c r="A50" s="34"/>
      <c r="B50" s="31" t="s">
        <v>15</v>
      </c>
      <c r="C50" s="32">
        <f>D50/D47</f>
        <v>0.08769395298223231</v>
      </c>
      <c r="D50" s="33">
        <f>SUM(D55,D60)</f>
        <v>4674</v>
      </c>
      <c r="E50" s="33">
        <f aca="true" t="shared" si="14" ref="E50:U50">SUM(E55,E60)</f>
        <v>0</v>
      </c>
      <c r="F50" s="33">
        <f t="shared" si="14"/>
        <v>0</v>
      </c>
      <c r="G50" s="33">
        <f t="shared" si="14"/>
        <v>0</v>
      </c>
      <c r="H50" s="33">
        <f t="shared" si="14"/>
        <v>0</v>
      </c>
      <c r="I50" s="33">
        <f t="shared" si="14"/>
        <v>5</v>
      </c>
      <c r="J50" s="33">
        <f t="shared" si="14"/>
        <v>70</v>
      </c>
      <c r="K50" s="33">
        <f t="shared" si="14"/>
        <v>189</v>
      </c>
      <c r="L50" s="33">
        <f t="shared" si="14"/>
        <v>281</v>
      </c>
      <c r="M50" s="33">
        <f t="shared" si="14"/>
        <v>398</v>
      </c>
      <c r="N50" s="33">
        <f t="shared" si="14"/>
        <v>455</v>
      </c>
      <c r="O50" s="33">
        <f t="shared" si="14"/>
        <v>517</v>
      </c>
      <c r="P50" s="33">
        <f t="shared" si="14"/>
        <v>596</v>
      </c>
      <c r="Q50" s="33">
        <f t="shared" si="14"/>
        <v>566</v>
      </c>
      <c r="R50" s="33">
        <f t="shared" si="14"/>
        <v>568</v>
      </c>
      <c r="S50" s="33">
        <f t="shared" si="14"/>
        <v>511</v>
      </c>
      <c r="T50" s="33">
        <f t="shared" si="14"/>
        <v>277</v>
      </c>
      <c r="U50" s="33">
        <f t="shared" si="14"/>
        <v>147</v>
      </c>
      <c r="V50" s="33">
        <f>SUM(V55,V60)</f>
        <v>94</v>
      </c>
    </row>
    <row r="51" spans="1:22" ht="13">
      <c r="A51" s="43"/>
      <c r="B51" s="44" t="s">
        <v>16</v>
      </c>
      <c r="C51" s="45">
        <f>D51/D47</f>
        <v>0.05127675941387268</v>
      </c>
      <c r="D51" s="46">
        <f>SUM(D56,D61)</f>
        <v>2733</v>
      </c>
      <c r="E51" s="46">
        <f aca="true" t="shared" si="15" ref="E51:U51">SUM(E56,E61)</f>
        <v>0</v>
      </c>
      <c r="F51" s="46">
        <f t="shared" si="15"/>
        <v>0</v>
      </c>
      <c r="G51" s="46">
        <f t="shared" si="15"/>
        <v>0</v>
      </c>
      <c r="H51" s="46">
        <f t="shared" si="15"/>
        <v>0</v>
      </c>
      <c r="I51" s="46">
        <f t="shared" si="15"/>
        <v>0</v>
      </c>
      <c r="J51" s="46">
        <f t="shared" si="15"/>
        <v>2</v>
      </c>
      <c r="K51" s="46">
        <f t="shared" si="15"/>
        <v>3</v>
      </c>
      <c r="L51" s="46">
        <f t="shared" si="15"/>
        <v>10</v>
      </c>
      <c r="M51" s="46">
        <f t="shared" si="15"/>
        <v>10</v>
      </c>
      <c r="N51" s="46">
        <f t="shared" si="15"/>
        <v>13</v>
      </c>
      <c r="O51" s="46">
        <f t="shared" si="15"/>
        <v>29</v>
      </c>
      <c r="P51" s="46">
        <f t="shared" si="15"/>
        <v>63</v>
      </c>
      <c r="Q51" s="46">
        <f t="shared" si="15"/>
        <v>106</v>
      </c>
      <c r="R51" s="46">
        <f t="shared" si="15"/>
        <v>237</v>
      </c>
      <c r="S51" s="46">
        <f t="shared" si="15"/>
        <v>410</v>
      </c>
      <c r="T51" s="46">
        <f t="shared" si="15"/>
        <v>457</v>
      </c>
      <c r="U51" s="46">
        <f t="shared" si="15"/>
        <v>526</v>
      </c>
      <c r="V51" s="46">
        <f>SUM(V56,V61)</f>
        <v>867</v>
      </c>
    </row>
    <row r="52" spans="1:22" ht="13">
      <c r="A52" s="3" t="s">
        <v>17</v>
      </c>
      <c r="B52" s="1" t="s">
        <v>0</v>
      </c>
      <c r="C52" s="12">
        <f>SUM(C53:C56)</f>
        <v>1</v>
      </c>
      <c r="D52" s="2">
        <f>'Väestö ikärakenne siviilisäädyn'!D52</f>
        <v>5390</v>
      </c>
      <c r="E52" s="2">
        <f>'Väestö ikärakenne siviilisäädyn'!E52</f>
        <v>267</v>
      </c>
      <c r="F52" s="2">
        <f>'Väestö ikärakenne siviilisäädyn'!F52</f>
        <v>370</v>
      </c>
      <c r="G52" s="2">
        <f>'Väestö ikärakenne siviilisäädyn'!G52</f>
        <v>332</v>
      </c>
      <c r="H52" s="2">
        <f>'Väestö ikärakenne siviilisäädyn'!H52</f>
        <v>340</v>
      </c>
      <c r="I52" s="2">
        <f>'Väestö ikärakenne siviilisäädyn'!I52</f>
        <v>224</v>
      </c>
      <c r="J52" s="2">
        <f>'Väestö ikärakenne siviilisäädyn'!J52</f>
        <v>231</v>
      </c>
      <c r="K52" s="2">
        <f>'Väestö ikärakenne siviilisäädyn'!K52</f>
        <v>336</v>
      </c>
      <c r="L52" s="2">
        <f>'Väestö ikärakenne siviilisäädyn'!L52</f>
        <v>283</v>
      </c>
      <c r="M52" s="2">
        <f>'Väestö ikärakenne siviilisäädyn'!M52</f>
        <v>269</v>
      </c>
      <c r="N52" s="2">
        <f>'Väestö ikärakenne siviilisäädyn'!N52</f>
        <v>313</v>
      </c>
      <c r="O52" s="2">
        <f>'Väestö ikärakenne siviilisäädyn'!O52</f>
        <v>297</v>
      </c>
      <c r="P52" s="2">
        <f>'Väestö ikärakenne siviilisäädyn'!P52</f>
        <v>386</v>
      </c>
      <c r="Q52" s="2">
        <f>'Väestö ikärakenne siviilisäädyn'!Q52</f>
        <v>388</v>
      </c>
      <c r="R52" s="2">
        <f>'Väestö ikärakenne siviilisäädyn'!R52</f>
        <v>398</v>
      </c>
      <c r="S52" s="2">
        <f>'Väestö ikärakenne siviilisäädyn'!S52</f>
        <v>394</v>
      </c>
      <c r="T52" s="2">
        <f>'Väestö ikärakenne siviilisäädyn'!T52</f>
        <v>214</v>
      </c>
      <c r="U52" s="2">
        <f>'Väestö ikärakenne siviilisäädyn'!U52</f>
        <v>171</v>
      </c>
      <c r="V52" s="2">
        <f>'Väestö ikärakenne siviilisäädyn'!V52</f>
        <v>177</v>
      </c>
    </row>
    <row r="53" spans="1:22" ht="13">
      <c r="A53" s="4"/>
      <c r="B53" s="1" t="s">
        <v>13</v>
      </c>
      <c r="C53" s="11">
        <f>D53/D52</f>
        <v>0.45732838589981445</v>
      </c>
      <c r="D53" s="2">
        <f>'Väestö ikärakenne siviilisäädyn'!D53</f>
        <v>2465</v>
      </c>
      <c r="E53" s="2">
        <f>'Väestö ikärakenne siviilisäädyn'!E53</f>
        <v>267</v>
      </c>
      <c r="F53" s="2">
        <f>'Väestö ikärakenne siviilisäädyn'!F53</f>
        <v>370</v>
      </c>
      <c r="G53" s="2">
        <f>'Väestö ikärakenne siviilisäädyn'!G53</f>
        <v>332</v>
      </c>
      <c r="H53" s="2">
        <f>'Väestö ikärakenne siviilisäädyn'!H53</f>
        <v>340</v>
      </c>
      <c r="I53" s="2">
        <f>'Väestö ikärakenne siviilisäädyn'!I53</f>
        <v>204</v>
      </c>
      <c r="J53" s="2">
        <f>'Väestö ikärakenne siviilisäädyn'!J53</f>
        <v>178</v>
      </c>
      <c r="K53" s="2">
        <f>'Väestö ikärakenne siviilisäädyn'!K53</f>
        <v>174</v>
      </c>
      <c r="L53" s="2">
        <f>'Väestö ikärakenne siviilisäädyn'!L53</f>
        <v>124</v>
      </c>
      <c r="M53" s="2">
        <f>'Väestö ikärakenne siviilisäädyn'!M53</f>
        <v>83</v>
      </c>
      <c r="N53" s="2">
        <f>'Väestö ikärakenne siviilisäädyn'!N53</f>
        <v>64</v>
      </c>
      <c r="O53" s="2">
        <f>'Väestö ikärakenne siviilisäädyn'!O53</f>
        <v>70</v>
      </c>
      <c r="P53" s="2">
        <f>'Väestö ikärakenne siviilisäädyn'!P53</f>
        <v>60</v>
      </c>
      <c r="Q53" s="2">
        <f>'Väestö ikärakenne siviilisäädyn'!Q53</f>
        <v>69</v>
      </c>
      <c r="R53" s="2">
        <f>'Väestö ikärakenne siviilisäädyn'!R53</f>
        <v>49</v>
      </c>
      <c r="S53" s="2">
        <f>'Väestö ikärakenne siviilisäädyn'!S53</f>
        <v>36</v>
      </c>
      <c r="T53" s="2">
        <f>'Väestö ikärakenne siviilisäädyn'!T53</f>
        <v>12</v>
      </c>
      <c r="U53" s="2">
        <f>'Väestö ikärakenne siviilisäädyn'!U53</f>
        <v>18</v>
      </c>
      <c r="V53" s="2">
        <f>'Väestö ikärakenne siviilisäädyn'!V53</f>
        <v>15</v>
      </c>
    </row>
    <row r="54" spans="1:22" ht="13">
      <c r="A54" s="4"/>
      <c r="B54" s="1" t="s">
        <v>14</v>
      </c>
      <c r="C54" s="11">
        <f>D54/D52</f>
        <v>0.39647495361781077</v>
      </c>
      <c r="D54" s="2">
        <f>'Väestö ikärakenne siviilisäädyn'!D54</f>
        <v>2137</v>
      </c>
      <c r="E54" s="2">
        <f>'Väestö ikärakenne siviilisäädyn'!E54</f>
        <v>0</v>
      </c>
      <c r="F54" s="2">
        <f>'Väestö ikärakenne siviilisäädyn'!F54</f>
        <v>0</v>
      </c>
      <c r="G54" s="2">
        <f>'Väestö ikärakenne siviilisäädyn'!G54</f>
        <v>0</v>
      </c>
      <c r="H54" s="2">
        <f>'Väestö ikärakenne siviilisäädyn'!H54</f>
        <v>0</v>
      </c>
      <c r="I54" s="2">
        <f>'Väestö ikärakenne siviilisäädyn'!I54</f>
        <v>20</v>
      </c>
      <c r="J54" s="2">
        <f>'Väestö ikärakenne siviilisäädyn'!J54</f>
        <v>48</v>
      </c>
      <c r="K54" s="2">
        <f>'Väestö ikärakenne siviilisäädyn'!K54</f>
        <v>142</v>
      </c>
      <c r="L54" s="2">
        <f>'Väestö ikärakenne siviilisäädyn'!L54</f>
        <v>134</v>
      </c>
      <c r="M54" s="2">
        <f>'Väestö ikärakenne siviilisäädyn'!M54</f>
        <v>156</v>
      </c>
      <c r="N54" s="2">
        <f>'Väestö ikärakenne siviilisäädyn'!N54</f>
        <v>204</v>
      </c>
      <c r="O54" s="2">
        <f>'Väestö ikärakenne siviilisäädyn'!O54</f>
        <v>163</v>
      </c>
      <c r="P54" s="2">
        <f>'Väestö ikärakenne siviilisäädyn'!P54</f>
        <v>255</v>
      </c>
      <c r="Q54" s="2">
        <f>'Väestö ikärakenne siviilisäädyn'!Q54</f>
        <v>243</v>
      </c>
      <c r="R54" s="2">
        <f>'Väestö ikärakenne siviilisäädyn'!R54</f>
        <v>270</v>
      </c>
      <c r="S54" s="2">
        <f>'Väestö ikärakenne siviilisäädyn'!S54</f>
        <v>252</v>
      </c>
      <c r="T54" s="2">
        <f>'Väestö ikärakenne siviilisäädyn'!T54</f>
        <v>136</v>
      </c>
      <c r="U54" s="2">
        <f>'Väestö ikärakenne siviilisäädyn'!U54</f>
        <v>80</v>
      </c>
      <c r="V54" s="2">
        <f>'Väestö ikärakenne siviilisäädyn'!V54</f>
        <v>34</v>
      </c>
    </row>
    <row r="55" spans="1:22" ht="13">
      <c r="A55" s="4"/>
      <c r="B55" s="1" t="s">
        <v>15</v>
      </c>
      <c r="C55" s="11">
        <f>D55/D52</f>
        <v>0.08534322820037106</v>
      </c>
      <c r="D55" s="2">
        <f>'Väestö ikärakenne siviilisäädyn'!D55</f>
        <v>460</v>
      </c>
      <c r="E55" s="2">
        <f>'Väestö ikärakenne siviilisäädyn'!E55</f>
        <v>0</v>
      </c>
      <c r="F55" s="2">
        <f>'Väestö ikärakenne siviilisäädyn'!F55</f>
        <v>0</v>
      </c>
      <c r="G55" s="2">
        <f>'Väestö ikärakenne siviilisäädyn'!G55</f>
        <v>0</v>
      </c>
      <c r="H55" s="2">
        <f>'Väestö ikärakenne siviilisäädyn'!H55</f>
        <v>0</v>
      </c>
      <c r="I55" s="2">
        <f>'Väestö ikärakenne siviilisäädyn'!I55</f>
        <v>0</v>
      </c>
      <c r="J55" s="2">
        <f>'Väestö ikärakenne siviilisäädyn'!J55</f>
        <v>5</v>
      </c>
      <c r="K55" s="2">
        <f>'Väestö ikärakenne siviilisäädyn'!K55</f>
        <v>20</v>
      </c>
      <c r="L55" s="2">
        <f>'Väestö ikärakenne siviilisäädyn'!L55</f>
        <v>24</v>
      </c>
      <c r="M55" s="2">
        <f>'Väestö ikärakenne siviilisäädyn'!M55</f>
        <v>29</v>
      </c>
      <c r="N55" s="2">
        <f>'Väestö ikärakenne siviilisäädyn'!N55</f>
        <v>44</v>
      </c>
      <c r="O55" s="2">
        <f>'Väestö ikärakenne siviilisäädyn'!O55</f>
        <v>62</v>
      </c>
      <c r="P55" s="2">
        <f>'Väestö ikärakenne siviilisäädyn'!P55</f>
        <v>64</v>
      </c>
      <c r="Q55" s="2">
        <f>'Väestö ikärakenne siviilisäädyn'!Q55</f>
        <v>62</v>
      </c>
      <c r="R55" s="2">
        <f>'Väestö ikärakenne siviilisäädyn'!R55</f>
        <v>56</v>
      </c>
      <c r="S55" s="2">
        <f>'Väestö ikärakenne siviilisäädyn'!S55</f>
        <v>49</v>
      </c>
      <c r="T55" s="2">
        <f>'Väestö ikärakenne siviilisäädyn'!T55</f>
        <v>19</v>
      </c>
      <c r="U55" s="2">
        <f>'Väestö ikärakenne siviilisäädyn'!U55</f>
        <v>17</v>
      </c>
      <c r="V55" s="2">
        <f>'Väestö ikärakenne siviilisäädyn'!V55</f>
        <v>9</v>
      </c>
    </row>
    <row r="56" spans="1:22" ht="13">
      <c r="A56" s="4"/>
      <c r="B56" s="1" t="s">
        <v>16</v>
      </c>
      <c r="C56" s="11">
        <f>D56/D52</f>
        <v>0.06085343228200371</v>
      </c>
      <c r="D56" s="2">
        <f>'Väestö ikärakenne siviilisäädyn'!D56</f>
        <v>328</v>
      </c>
      <c r="E56" s="2">
        <f>'Väestö ikärakenne siviilisäädyn'!E56</f>
        <v>0</v>
      </c>
      <c r="F56" s="2">
        <f>'Väestö ikärakenne siviilisäädyn'!F56</f>
        <v>0</v>
      </c>
      <c r="G56" s="2">
        <f>'Väestö ikärakenne siviilisäädyn'!G56</f>
        <v>0</v>
      </c>
      <c r="H56" s="2">
        <f>'Väestö ikärakenne siviilisäädyn'!H56</f>
        <v>0</v>
      </c>
      <c r="I56" s="2">
        <f>'Väestö ikärakenne siviilisäädyn'!I56</f>
        <v>0</v>
      </c>
      <c r="J56" s="2">
        <f>'Väestö ikärakenne siviilisäädyn'!J56</f>
        <v>0</v>
      </c>
      <c r="K56" s="2">
        <f>'Väestö ikärakenne siviilisäädyn'!K56</f>
        <v>0</v>
      </c>
      <c r="L56" s="2">
        <f>'Väestö ikärakenne siviilisäädyn'!L56</f>
        <v>1</v>
      </c>
      <c r="M56" s="2">
        <f>'Väestö ikärakenne siviilisäädyn'!M56</f>
        <v>1</v>
      </c>
      <c r="N56" s="2">
        <f>'Väestö ikärakenne siviilisäädyn'!N56</f>
        <v>1</v>
      </c>
      <c r="O56" s="2">
        <f>'Väestö ikärakenne siviilisäädyn'!O56</f>
        <v>2</v>
      </c>
      <c r="P56" s="2">
        <f>'Väestö ikärakenne siviilisäädyn'!P56</f>
        <v>7</v>
      </c>
      <c r="Q56" s="2">
        <f>'Väestö ikärakenne siviilisäädyn'!Q56</f>
        <v>14</v>
      </c>
      <c r="R56" s="2">
        <f>'Väestö ikärakenne siviilisäädyn'!R56</f>
        <v>23</v>
      </c>
      <c r="S56" s="2">
        <f>'Väestö ikärakenne siviilisäädyn'!S56</f>
        <v>57</v>
      </c>
      <c r="T56" s="2">
        <f>'Väestö ikärakenne siviilisäädyn'!T56</f>
        <v>47</v>
      </c>
      <c r="U56" s="2">
        <f>'Väestö ikärakenne siviilisäädyn'!U56</f>
        <v>56</v>
      </c>
      <c r="V56" s="2">
        <f>'Väestö ikärakenne siviilisäädyn'!V56</f>
        <v>119</v>
      </c>
    </row>
    <row r="57" spans="1:22" ht="13">
      <c r="A57" s="3" t="s">
        <v>28</v>
      </c>
      <c r="B57" s="1" t="s">
        <v>0</v>
      </c>
      <c r="C57" s="12">
        <f>SUM(C58:C61)</f>
        <v>1</v>
      </c>
      <c r="D57" s="2">
        <f>'Väestö ikärakenne siviilisäädyn'!D57</f>
        <v>47909</v>
      </c>
      <c r="E57" s="2">
        <f>'Väestö ikärakenne siviilisäädyn'!E57</f>
        <v>2548</v>
      </c>
      <c r="F57" s="2">
        <f>'Väestö ikärakenne siviilisäädyn'!F57</f>
        <v>3096</v>
      </c>
      <c r="G57" s="2">
        <f>'Väestö ikärakenne siviilisäädyn'!G57</f>
        <v>3201</v>
      </c>
      <c r="H57" s="2">
        <f>'Väestö ikärakenne siviilisäädyn'!H57</f>
        <v>2999</v>
      </c>
      <c r="I57" s="2">
        <f>'Väestö ikärakenne siviilisäädyn'!I57</f>
        <v>2450</v>
      </c>
      <c r="J57" s="2">
        <f>'Väestö ikärakenne siviilisäädyn'!J57</f>
        <v>2777</v>
      </c>
      <c r="K57" s="2">
        <f>'Väestö ikärakenne siviilisäädyn'!K57</f>
        <v>2856</v>
      </c>
      <c r="L57" s="2">
        <f>'Väestö ikärakenne siviilisäädyn'!L57</f>
        <v>3038</v>
      </c>
      <c r="M57" s="2">
        <f>'Väestö ikärakenne siviilisäädyn'!M57</f>
        <v>2913</v>
      </c>
      <c r="N57" s="2">
        <f>'Väestö ikärakenne siviilisäädyn'!N57</f>
        <v>2661</v>
      </c>
      <c r="O57" s="2">
        <f>'Väestö ikärakenne siviilisäädyn'!O57</f>
        <v>2795</v>
      </c>
      <c r="P57" s="2">
        <f>'Väestö ikärakenne siviilisäädyn'!P57</f>
        <v>2860</v>
      </c>
      <c r="Q57" s="2">
        <f>'Väestö ikärakenne siviilisäädyn'!Q57</f>
        <v>2691</v>
      </c>
      <c r="R57" s="2">
        <f>'Väestö ikärakenne siviilisäädyn'!R57</f>
        <v>2951</v>
      </c>
      <c r="S57" s="2">
        <f>'Väestö ikärakenne siviilisäädyn'!S57</f>
        <v>3124</v>
      </c>
      <c r="T57" s="2">
        <f>'Väestö ikärakenne siviilisäädyn'!T57</f>
        <v>2150</v>
      </c>
      <c r="U57" s="2">
        <f>'Väestö ikärakenne siviilisäädyn'!U57</f>
        <v>1444</v>
      </c>
      <c r="V57" s="2">
        <f>'Väestö ikärakenne siviilisäädyn'!V57</f>
        <v>1355</v>
      </c>
    </row>
    <row r="58" spans="1:22" ht="13">
      <c r="A58" s="4"/>
      <c r="B58" s="1" t="s">
        <v>13</v>
      </c>
      <c r="C58" s="11">
        <f>D58/D57</f>
        <v>0.4722494729591517</v>
      </c>
      <c r="D58" s="2">
        <f>'Väestö ikärakenne siviilisäädyn'!D58</f>
        <v>22625</v>
      </c>
      <c r="E58" s="2">
        <f>'Väestö ikärakenne siviilisäädyn'!E58</f>
        <v>2548</v>
      </c>
      <c r="F58" s="2">
        <f>'Väestö ikärakenne siviilisäädyn'!F58</f>
        <v>3096</v>
      </c>
      <c r="G58" s="2">
        <f>'Väestö ikärakenne siviilisäädyn'!G58</f>
        <v>3201</v>
      </c>
      <c r="H58" s="2">
        <f>'Väestö ikärakenne siviilisäädyn'!H58</f>
        <v>2991</v>
      </c>
      <c r="I58" s="2">
        <f>'Väestö ikärakenne siviilisäädyn'!I58</f>
        <v>2258</v>
      </c>
      <c r="J58" s="2">
        <f>'Väestö ikärakenne siviilisäädyn'!J58</f>
        <v>2072</v>
      </c>
      <c r="K58" s="2">
        <f>'Väestö ikärakenne siviilisäädyn'!K58</f>
        <v>1476</v>
      </c>
      <c r="L58" s="2">
        <f>'Väestö ikärakenne siviilisäädyn'!L58</f>
        <v>1171</v>
      </c>
      <c r="M58" s="2">
        <f>'Väestö ikärakenne siviilisäädyn'!M58</f>
        <v>857</v>
      </c>
      <c r="N58" s="2">
        <f>'Väestö ikärakenne siviilisäädyn'!N58</f>
        <v>604</v>
      </c>
      <c r="O58" s="2">
        <f>'Väestö ikärakenne siviilisäädyn'!O58</f>
        <v>560</v>
      </c>
      <c r="P58" s="2">
        <f>'Väestö ikärakenne siviilisäädyn'!P58</f>
        <v>508</v>
      </c>
      <c r="Q58" s="2">
        <f>'Väestö ikärakenne siviilisäädyn'!Q58</f>
        <v>396</v>
      </c>
      <c r="R58" s="2">
        <f>'Väestö ikärakenne siviilisäädyn'!R58</f>
        <v>322</v>
      </c>
      <c r="S58" s="2">
        <f>'Väestö ikärakenne siviilisäädyn'!S58</f>
        <v>250</v>
      </c>
      <c r="T58" s="2">
        <f>'Väestö ikärakenne siviilisäädyn'!T58</f>
        <v>136</v>
      </c>
      <c r="U58" s="2">
        <f>'Väestö ikärakenne siviilisäädyn'!U58</f>
        <v>94</v>
      </c>
      <c r="V58" s="2">
        <f>'Väestö ikärakenne siviilisäädyn'!V58</f>
        <v>85</v>
      </c>
    </row>
    <row r="59" spans="1:22" ht="13">
      <c r="A59" s="4"/>
      <c r="B59" s="1" t="s">
        <v>14</v>
      </c>
      <c r="C59" s="11">
        <f>D59/D57</f>
        <v>0.3895927696257488</v>
      </c>
      <c r="D59" s="2">
        <f>'Väestö ikärakenne siviilisäädyn'!D59</f>
        <v>18665</v>
      </c>
      <c r="E59" s="2">
        <f>'Väestö ikärakenne siviilisäädyn'!E59</f>
        <v>0</v>
      </c>
      <c r="F59" s="2">
        <f>'Väestö ikärakenne siviilisäädyn'!F59</f>
        <v>0</v>
      </c>
      <c r="G59" s="2">
        <f>'Väestö ikärakenne siviilisäädyn'!G59</f>
        <v>0</v>
      </c>
      <c r="H59" s="2">
        <f>'Väestö ikärakenne siviilisäädyn'!H59</f>
        <v>8</v>
      </c>
      <c r="I59" s="2">
        <f>'Väestö ikärakenne siviilisäädyn'!I59</f>
        <v>187</v>
      </c>
      <c r="J59" s="2">
        <f>'Väestö ikärakenne siviilisäädyn'!J59</f>
        <v>638</v>
      </c>
      <c r="K59" s="2">
        <f>'Väestö ikärakenne siviilisäädyn'!K59</f>
        <v>1208</v>
      </c>
      <c r="L59" s="2">
        <f>'Väestö ikärakenne siviilisäädyn'!L59</f>
        <v>1601</v>
      </c>
      <c r="M59" s="2">
        <f>'Väestö ikärakenne siviilisäädyn'!M59</f>
        <v>1678</v>
      </c>
      <c r="N59" s="2">
        <f>'Väestö ikärakenne siviilisäädyn'!N59</f>
        <v>1634</v>
      </c>
      <c r="O59" s="2">
        <f>'Väestö ikärakenne siviilisäädyn'!O59</f>
        <v>1753</v>
      </c>
      <c r="P59" s="2">
        <f>'Väestö ikärakenne siviilisäädyn'!P59</f>
        <v>1764</v>
      </c>
      <c r="Q59" s="2">
        <f>'Väestö ikärakenne siviilisäädyn'!Q59</f>
        <v>1699</v>
      </c>
      <c r="R59" s="2">
        <f>'Väestö ikärakenne siviilisäädyn'!R59</f>
        <v>1903</v>
      </c>
      <c r="S59" s="2">
        <f>'Väestö ikärakenne siviilisäädyn'!S59</f>
        <v>2059</v>
      </c>
      <c r="T59" s="2">
        <f>'Väestö ikärakenne siviilisäädyn'!T59</f>
        <v>1346</v>
      </c>
      <c r="U59" s="2">
        <f>'Väestö ikärakenne siviilisäädyn'!U59</f>
        <v>750</v>
      </c>
      <c r="V59" s="2">
        <f>'Väestö ikärakenne siviilisäädyn'!V59</f>
        <v>437</v>
      </c>
    </row>
    <row r="60" spans="1:22" ht="13">
      <c r="A60" s="4"/>
      <c r="B60" s="1" t="s">
        <v>15</v>
      </c>
      <c r="C60" s="11">
        <f>D60/D57</f>
        <v>0.08795842117347472</v>
      </c>
      <c r="D60" s="2">
        <f>'Väestö ikärakenne siviilisäädyn'!D60</f>
        <v>4214</v>
      </c>
      <c r="E60" s="2">
        <f>'Väestö ikärakenne siviilisäädyn'!E60</f>
        <v>0</v>
      </c>
      <c r="F60" s="2">
        <f>'Väestö ikärakenne siviilisäädyn'!F60</f>
        <v>0</v>
      </c>
      <c r="G60" s="2">
        <f>'Väestö ikärakenne siviilisäädyn'!G60</f>
        <v>0</v>
      </c>
      <c r="H60" s="2">
        <f>'Väestö ikärakenne siviilisäädyn'!H60</f>
        <v>0</v>
      </c>
      <c r="I60" s="2">
        <f>'Väestö ikärakenne siviilisäädyn'!I60</f>
        <v>5</v>
      </c>
      <c r="J60" s="2">
        <f>'Väestö ikärakenne siviilisäädyn'!J60</f>
        <v>65</v>
      </c>
      <c r="K60" s="2">
        <f>'Väestö ikärakenne siviilisäädyn'!K60</f>
        <v>169</v>
      </c>
      <c r="L60" s="2">
        <f>'Väestö ikärakenne siviilisäädyn'!L60</f>
        <v>257</v>
      </c>
      <c r="M60" s="2">
        <f>'Väestö ikärakenne siviilisäädyn'!M60</f>
        <v>369</v>
      </c>
      <c r="N60" s="2">
        <f>'Väestö ikärakenne siviilisäädyn'!N60</f>
        <v>411</v>
      </c>
      <c r="O60" s="2">
        <f>'Väestö ikärakenne siviilisäädyn'!O60</f>
        <v>455</v>
      </c>
      <c r="P60" s="2">
        <f>'Väestö ikärakenne siviilisäädyn'!P60</f>
        <v>532</v>
      </c>
      <c r="Q60" s="2">
        <f>'Väestö ikärakenne siviilisäädyn'!Q60</f>
        <v>504</v>
      </c>
      <c r="R60" s="2">
        <f>'Väestö ikärakenne siviilisäädyn'!R60</f>
        <v>512</v>
      </c>
      <c r="S60" s="2">
        <f>'Väestö ikärakenne siviilisäädyn'!S60</f>
        <v>462</v>
      </c>
      <c r="T60" s="2">
        <f>'Väestö ikärakenne siviilisäädyn'!T60</f>
        <v>258</v>
      </c>
      <c r="U60" s="2">
        <f>'Väestö ikärakenne siviilisäädyn'!U60</f>
        <v>130</v>
      </c>
      <c r="V60" s="2">
        <f>'Väestö ikärakenne siviilisäädyn'!V60</f>
        <v>85</v>
      </c>
    </row>
    <row r="61" spans="1:22" ht="13">
      <c r="A61" s="4"/>
      <c r="B61" s="1" t="s">
        <v>16</v>
      </c>
      <c r="C61" s="11">
        <f>D61/D57</f>
        <v>0.050199336241624745</v>
      </c>
      <c r="D61" s="2">
        <f>'Väestö ikärakenne siviilisäädyn'!D61</f>
        <v>2405</v>
      </c>
      <c r="E61" s="2">
        <f>'Väestö ikärakenne siviilisäädyn'!E61</f>
        <v>0</v>
      </c>
      <c r="F61" s="2">
        <f>'Väestö ikärakenne siviilisäädyn'!F61</f>
        <v>0</v>
      </c>
      <c r="G61" s="2">
        <f>'Väestö ikärakenne siviilisäädyn'!G61</f>
        <v>0</v>
      </c>
      <c r="H61" s="2">
        <f>'Väestö ikärakenne siviilisäädyn'!H61</f>
        <v>0</v>
      </c>
      <c r="I61" s="2">
        <f>'Väestö ikärakenne siviilisäädyn'!I61</f>
        <v>0</v>
      </c>
      <c r="J61" s="2">
        <f>'Väestö ikärakenne siviilisäädyn'!J61</f>
        <v>2</v>
      </c>
      <c r="K61" s="2">
        <f>'Väestö ikärakenne siviilisäädyn'!K61</f>
        <v>3</v>
      </c>
      <c r="L61" s="2">
        <f>'Väestö ikärakenne siviilisäädyn'!L61</f>
        <v>9</v>
      </c>
      <c r="M61" s="2">
        <f>'Väestö ikärakenne siviilisäädyn'!M61</f>
        <v>9</v>
      </c>
      <c r="N61" s="2">
        <f>'Väestö ikärakenne siviilisäädyn'!N61</f>
        <v>12</v>
      </c>
      <c r="O61" s="2">
        <f>'Väestö ikärakenne siviilisäädyn'!O61</f>
        <v>27</v>
      </c>
      <c r="P61" s="2">
        <f>'Väestö ikärakenne siviilisäädyn'!P61</f>
        <v>56</v>
      </c>
      <c r="Q61" s="2">
        <f>'Väestö ikärakenne siviilisäädyn'!Q61</f>
        <v>92</v>
      </c>
      <c r="R61" s="2">
        <f>'Väestö ikärakenne siviilisäädyn'!R61</f>
        <v>214</v>
      </c>
      <c r="S61" s="2">
        <f>'Väestö ikärakenne siviilisäädyn'!S61</f>
        <v>353</v>
      </c>
      <c r="T61" s="2">
        <f>'Väestö ikärakenne siviilisäädyn'!T61</f>
        <v>410</v>
      </c>
      <c r="U61" s="2">
        <f>'Väestö ikärakenne siviilisäädyn'!U61</f>
        <v>470</v>
      </c>
      <c r="V61" s="2">
        <f>'Väestö ikärakenne siviilisäädyn'!V61</f>
        <v>748</v>
      </c>
    </row>
    <row r="62" spans="1:22" ht="13">
      <c r="A62" s="4"/>
      <c r="B62" s="1"/>
      <c r="C62" s="1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18" ht="15.5">
      <c r="A63" s="5" t="s">
        <v>36</v>
      </c>
      <c r="F63" s="2"/>
      <c r="G63" s="2"/>
      <c r="H63" s="2"/>
      <c r="I63" s="2"/>
      <c r="Q63" s="2"/>
      <c r="R63" s="2"/>
    </row>
    <row r="64" spans="1:18" ht="13">
      <c r="A64" s="4"/>
      <c r="F64" s="2"/>
      <c r="G64" s="2"/>
      <c r="H64" s="2"/>
      <c r="I64" s="2"/>
      <c r="Q64" s="2"/>
      <c r="R64" s="2"/>
    </row>
    <row r="65" spans="1:22" ht="13">
      <c r="A65" s="51" t="s">
        <v>10</v>
      </c>
      <c r="B65" s="51"/>
      <c r="C65" s="51"/>
      <c r="D65" s="52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2.75" customHeight="1" thickBot="1">
      <c r="A66" s="53"/>
      <c r="B66" s="53" t="s">
        <v>32</v>
      </c>
      <c r="C66" s="114" t="s">
        <v>0</v>
      </c>
      <c r="D66" s="114"/>
      <c r="E66" s="54" t="s">
        <v>21</v>
      </c>
      <c r="F66" s="54" t="s">
        <v>22</v>
      </c>
      <c r="G66" s="54" t="s">
        <v>23</v>
      </c>
      <c r="H66" s="54" t="s">
        <v>24</v>
      </c>
      <c r="I66" s="54" t="s">
        <v>25</v>
      </c>
      <c r="J66" s="54" t="s">
        <v>1</v>
      </c>
      <c r="K66" s="54" t="s">
        <v>2</v>
      </c>
      <c r="L66" s="54" t="s">
        <v>3</v>
      </c>
      <c r="M66" s="54" t="s">
        <v>4</v>
      </c>
      <c r="N66" s="54" t="s">
        <v>5</v>
      </c>
      <c r="O66" s="54" t="s">
        <v>6</v>
      </c>
      <c r="P66" s="54" t="s">
        <v>7</v>
      </c>
      <c r="Q66" s="54" t="s">
        <v>26</v>
      </c>
      <c r="R66" s="54" t="s">
        <v>27</v>
      </c>
      <c r="S66" s="54" t="s">
        <v>8</v>
      </c>
      <c r="T66" s="54" t="s">
        <v>9</v>
      </c>
      <c r="U66" s="54" t="s">
        <v>38</v>
      </c>
      <c r="V66" s="54" t="s">
        <v>39</v>
      </c>
    </row>
    <row r="67" spans="1:22" ht="12.75" customHeight="1">
      <c r="A67" s="59" t="s">
        <v>35</v>
      </c>
      <c r="B67" s="60" t="s">
        <v>0</v>
      </c>
      <c r="C67" s="61">
        <f>SUM(C68:C71)</f>
        <v>0.9999999999999999</v>
      </c>
      <c r="D67" s="62">
        <f aca="true" t="shared" si="16" ref="D67:D76">SUM(E67:U67)</f>
        <v>-33186</v>
      </c>
      <c r="E67" s="62">
        <f aca="true" t="shared" si="17" ref="E67:U67">SUM(E107,E72)</f>
        <v>-1785</v>
      </c>
      <c r="F67" s="62">
        <f t="shared" si="17"/>
        <v>-2255</v>
      </c>
      <c r="G67" s="62">
        <f t="shared" si="17"/>
        <v>-2333</v>
      </c>
      <c r="H67" s="62">
        <f t="shared" si="17"/>
        <v>-2178</v>
      </c>
      <c r="I67" s="62">
        <f t="shared" si="17"/>
        <v>-1734</v>
      </c>
      <c r="J67" s="62">
        <f t="shared" si="17"/>
        <v>-1860</v>
      </c>
      <c r="K67" s="62">
        <f t="shared" si="17"/>
        <v>-2012</v>
      </c>
      <c r="L67" s="62">
        <f t="shared" si="17"/>
        <v>-2108</v>
      </c>
      <c r="M67" s="62">
        <f t="shared" si="17"/>
        <v>-2061</v>
      </c>
      <c r="N67" s="62">
        <f t="shared" si="17"/>
        <v>-1887</v>
      </c>
      <c r="O67" s="62">
        <f t="shared" si="17"/>
        <v>-2017</v>
      </c>
      <c r="P67" s="62">
        <f t="shared" si="17"/>
        <v>-2115</v>
      </c>
      <c r="Q67" s="62">
        <f t="shared" si="17"/>
        <v>-1987</v>
      </c>
      <c r="R67" s="62">
        <f t="shared" si="17"/>
        <v>-2208</v>
      </c>
      <c r="S67" s="62">
        <f t="shared" si="17"/>
        <v>-2211</v>
      </c>
      <c r="T67" s="62">
        <f t="shared" si="17"/>
        <v>-1475</v>
      </c>
      <c r="U67" s="62">
        <f t="shared" si="17"/>
        <v>-960</v>
      </c>
      <c r="V67" s="62">
        <f>SUM(V107,V72)</f>
        <v>-711</v>
      </c>
    </row>
    <row r="68" spans="1:22" ht="13">
      <c r="A68" s="63"/>
      <c r="B68" s="60" t="s">
        <v>13</v>
      </c>
      <c r="C68" s="64">
        <f>D68/D67</f>
        <v>0.511962875911529</v>
      </c>
      <c r="D68" s="62">
        <f t="shared" si="16"/>
        <v>-16990</v>
      </c>
      <c r="E68" s="62">
        <f aca="true" t="shared" si="18" ref="E68:U68">SUM(E108,E73)</f>
        <v>-1785</v>
      </c>
      <c r="F68" s="62">
        <f t="shared" si="18"/>
        <v>-2255</v>
      </c>
      <c r="G68" s="62">
        <f t="shared" si="18"/>
        <v>-2333</v>
      </c>
      <c r="H68" s="62">
        <f t="shared" si="18"/>
        <v>-2174</v>
      </c>
      <c r="I68" s="62">
        <f t="shared" si="18"/>
        <v>-1635</v>
      </c>
      <c r="J68" s="62">
        <f t="shared" si="18"/>
        <v>-1489</v>
      </c>
      <c r="K68" s="62">
        <f t="shared" si="18"/>
        <v>-1196</v>
      </c>
      <c r="L68" s="62">
        <f t="shared" si="18"/>
        <v>-919</v>
      </c>
      <c r="M68" s="62">
        <f t="shared" si="18"/>
        <v>-703</v>
      </c>
      <c r="N68" s="62">
        <f t="shared" si="18"/>
        <v>-510</v>
      </c>
      <c r="O68" s="62">
        <f t="shared" si="18"/>
        <v>-488</v>
      </c>
      <c r="P68" s="62">
        <f t="shared" si="18"/>
        <v>-461</v>
      </c>
      <c r="Q68" s="62">
        <f t="shared" si="18"/>
        <v>-351</v>
      </c>
      <c r="R68" s="62">
        <f t="shared" si="18"/>
        <v>-295</v>
      </c>
      <c r="S68" s="62">
        <f t="shared" si="18"/>
        <v>-227</v>
      </c>
      <c r="T68" s="62">
        <f t="shared" si="18"/>
        <v>-102</v>
      </c>
      <c r="U68" s="62">
        <f t="shared" si="18"/>
        <v>-67</v>
      </c>
      <c r="V68" s="62">
        <f>SUM(V108,V73)</f>
        <v>-40</v>
      </c>
    </row>
    <row r="69" spans="1:22" ht="13">
      <c r="A69" s="63"/>
      <c r="B69" s="60" t="s">
        <v>14</v>
      </c>
      <c r="C69" s="64">
        <f>D69/D67</f>
        <v>0.3934791779666124</v>
      </c>
      <c r="D69" s="62">
        <f t="shared" si="16"/>
        <v>-13058</v>
      </c>
      <c r="E69" s="62">
        <f aca="true" t="shared" si="19" ref="E69:U69">SUM(E109,E74)</f>
        <v>0</v>
      </c>
      <c r="F69" s="62">
        <f t="shared" si="19"/>
        <v>0</v>
      </c>
      <c r="G69" s="62">
        <f t="shared" si="19"/>
        <v>0</v>
      </c>
      <c r="H69" s="62">
        <f t="shared" si="19"/>
        <v>-4</v>
      </c>
      <c r="I69" s="62">
        <f t="shared" si="19"/>
        <v>-96</v>
      </c>
      <c r="J69" s="62">
        <f t="shared" si="19"/>
        <v>-345</v>
      </c>
      <c r="K69" s="62">
        <f t="shared" si="19"/>
        <v>-720</v>
      </c>
      <c r="L69" s="62">
        <f t="shared" si="19"/>
        <v>-1029</v>
      </c>
      <c r="M69" s="62">
        <f t="shared" si="19"/>
        <v>-1114</v>
      </c>
      <c r="N69" s="62">
        <f t="shared" si="19"/>
        <v>-1122</v>
      </c>
      <c r="O69" s="62">
        <f t="shared" si="19"/>
        <v>-1206</v>
      </c>
      <c r="P69" s="62">
        <f t="shared" si="19"/>
        <v>-1304</v>
      </c>
      <c r="Q69" s="62">
        <f t="shared" si="19"/>
        <v>-1297</v>
      </c>
      <c r="R69" s="62">
        <f t="shared" si="19"/>
        <v>-1513</v>
      </c>
      <c r="S69" s="62">
        <f t="shared" si="19"/>
        <v>-1590</v>
      </c>
      <c r="T69" s="62">
        <f t="shared" si="19"/>
        <v>-1058</v>
      </c>
      <c r="U69" s="62">
        <f t="shared" si="19"/>
        <v>-660</v>
      </c>
      <c r="V69" s="62">
        <f>SUM(V109,V74)</f>
        <v>-391</v>
      </c>
    </row>
    <row r="70" spans="1:22" ht="13">
      <c r="A70" s="63"/>
      <c r="B70" s="60" t="s">
        <v>15</v>
      </c>
      <c r="C70" s="64">
        <f>D70/D67</f>
        <v>0.07650816609413608</v>
      </c>
      <c r="D70" s="62">
        <f t="shared" si="16"/>
        <v>-2539</v>
      </c>
      <c r="E70" s="62">
        <f aca="true" t="shared" si="20" ref="E70:U70">SUM(E110,E75)</f>
        <v>0</v>
      </c>
      <c r="F70" s="62">
        <f t="shared" si="20"/>
        <v>0</v>
      </c>
      <c r="G70" s="62">
        <f t="shared" si="20"/>
        <v>0</v>
      </c>
      <c r="H70" s="62">
        <f t="shared" si="20"/>
        <v>0</v>
      </c>
      <c r="I70" s="62">
        <f t="shared" si="20"/>
        <v>-3</v>
      </c>
      <c r="J70" s="62">
        <f t="shared" si="20"/>
        <v>-25</v>
      </c>
      <c r="K70" s="62">
        <f t="shared" si="20"/>
        <v>-95</v>
      </c>
      <c r="L70" s="62">
        <f t="shared" si="20"/>
        <v>-157</v>
      </c>
      <c r="M70" s="62">
        <f t="shared" si="20"/>
        <v>-240</v>
      </c>
      <c r="N70" s="62">
        <f t="shared" si="20"/>
        <v>-253</v>
      </c>
      <c r="O70" s="62">
        <f t="shared" si="20"/>
        <v>-314</v>
      </c>
      <c r="P70" s="62">
        <f t="shared" si="20"/>
        <v>-327</v>
      </c>
      <c r="Q70" s="62">
        <f t="shared" si="20"/>
        <v>-314</v>
      </c>
      <c r="R70" s="62">
        <f t="shared" si="20"/>
        <v>-323</v>
      </c>
      <c r="S70" s="62">
        <f t="shared" si="20"/>
        <v>-268</v>
      </c>
      <c r="T70" s="62">
        <f t="shared" si="20"/>
        <v>-152</v>
      </c>
      <c r="U70" s="62">
        <f t="shared" si="20"/>
        <v>-68</v>
      </c>
      <c r="V70" s="62">
        <f>SUM(V110,V75)</f>
        <v>-38</v>
      </c>
    </row>
    <row r="71" spans="1:22" ht="13.5" thickBot="1">
      <c r="A71" s="50"/>
      <c r="B71" s="65" t="s">
        <v>16</v>
      </c>
      <c r="C71" s="66">
        <f>D71/D67</f>
        <v>0.018049780027722534</v>
      </c>
      <c r="D71" s="67">
        <f t="shared" si="16"/>
        <v>-599</v>
      </c>
      <c r="E71" s="67">
        <f aca="true" t="shared" si="21" ref="E71:U71">SUM(E111,E76)</f>
        <v>0</v>
      </c>
      <c r="F71" s="67">
        <f t="shared" si="21"/>
        <v>0</v>
      </c>
      <c r="G71" s="67">
        <f t="shared" si="21"/>
        <v>0</v>
      </c>
      <c r="H71" s="67">
        <f t="shared" si="21"/>
        <v>0</v>
      </c>
      <c r="I71" s="67">
        <f t="shared" si="21"/>
        <v>0</v>
      </c>
      <c r="J71" s="67">
        <f t="shared" si="21"/>
        <v>-1</v>
      </c>
      <c r="K71" s="67">
        <f t="shared" si="21"/>
        <v>-1</v>
      </c>
      <c r="L71" s="67">
        <f t="shared" si="21"/>
        <v>-3</v>
      </c>
      <c r="M71" s="67">
        <f t="shared" si="21"/>
        <v>-4</v>
      </c>
      <c r="N71" s="67">
        <f t="shared" si="21"/>
        <v>-2</v>
      </c>
      <c r="O71" s="67">
        <f t="shared" si="21"/>
        <v>-9</v>
      </c>
      <c r="P71" s="67">
        <f t="shared" si="21"/>
        <v>-23</v>
      </c>
      <c r="Q71" s="67">
        <f t="shared" si="21"/>
        <v>-25</v>
      </c>
      <c r="R71" s="67">
        <f t="shared" si="21"/>
        <v>-77</v>
      </c>
      <c r="S71" s="67">
        <f t="shared" si="21"/>
        <v>-126</v>
      </c>
      <c r="T71" s="67">
        <f t="shared" si="21"/>
        <v>-163</v>
      </c>
      <c r="U71" s="67">
        <f t="shared" si="21"/>
        <v>-165</v>
      </c>
      <c r="V71" s="67">
        <f>SUM(V111,V76)</f>
        <v>-242</v>
      </c>
    </row>
    <row r="72" spans="1:22" ht="13">
      <c r="A72" s="49" t="s">
        <v>34</v>
      </c>
      <c r="B72" s="68" t="s">
        <v>0</v>
      </c>
      <c r="C72" s="69">
        <f>SUM(C73:C76)</f>
        <v>1</v>
      </c>
      <c r="D72" s="70">
        <f t="shared" si="16"/>
        <v>-7257</v>
      </c>
      <c r="E72" s="70">
        <f aca="true" t="shared" si="22" ref="E72:U72">SUM(E77,E82,E87,E92,E97,E102)</f>
        <v>-343</v>
      </c>
      <c r="F72" s="70">
        <f t="shared" si="22"/>
        <v>-483</v>
      </c>
      <c r="G72" s="70">
        <f t="shared" si="22"/>
        <v>-531</v>
      </c>
      <c r="H72" s="70">
        <f t="shared" si="22"/>
        <v>-493</v>
      </c>
      <c r="I72" s="70">
        <f t="shared" si="22"/>
        <v>-278</v>
      </c>
      <c r="J72" s="70">
        <f t="shared" si="22"/>
        <v>-322</v>
      </c>
      <c r="K72" s="70">
        <f t="shared" si="22"/>
        <v>-356</v>
      </c>
      <c r="L72" s="70">
        <f t="shared" si="22"/>
        <v>-428</v>
      </c>
      <c r="M72" s="70">
        <f t="shared" si="22"/>
        <v>-431</v>
      </c>
      <c r="N72" s="70">
        <f t="shared" si="22"/>
        <v>-385</v>
      </c>
      <c r="O72" s="70">
        <f t="shared" si="22"/>
        <v>-424</v>
      </c>
      <c r="P72" s="70">
        <f t="shared" si="22"/>
        <v>-481</v>
      </c>
      <c r="Q72" s="70">
        <f t="shared" si="22"/>
        <v>-495</v>
      </c>
      <c r="R72" s="70">
        <f t="shared" si="22"/>
        <v>-600</v>
      </c>
      <c r="S72" s="70">
        <f t="shared" si="22"/>
        <v>-576</v>
      </c>
      <c r="T72" s="70">
        <f t="shared" si="22"/>
        <v>-371</v>
      </c>
      <c r="U72" s="70">
        <f t="shared" si="22"/>
        <v>-260</v>
      </c>
      <c r="V72" s="70">
        <f>SUM(V77,V82,V87,V92,V97,V102)</f>
        <v>-215</v>
      </c>
    </row>
    <row r="73" spans="1:22" ht="13">
      <c r="A73" s="63"/>
      <c r="B73" s="60" t="s">
        <v>13</v>
      </c>
      <c r="C73" s="64">
        <f>D73/D72</f>
        <v>0.5008956869229709</v>
      </c>
      <c r="D73" s="62">
        <f t="shared" si="16"/>
        <v>-3635</v>
      </c>
      <c r="E73" s="62">
        <f aca="true" t="shared" si="23" ref="E73:U73">SUM(E78,E83,E88,E93,E98,E103)</f>
        <v>-343</v>
      </c>
      <c r="F73" s="62">
        <f t="shared" si="23"/>
        <v>-483</v>
      </c>
      <c r="G73" s="62">
        <f t="shared" si="23"/>
        <v>-531</v>
      </c>
      <c r="H73" s="62">
        <f t="shared" si="23"/>
        <v>-492</v>
      </c>
      <c r="I73" s="62">
        <f t="shared" si="23"/>
        <v>-269</v>
      </c>
      <c r="J73" s="62">
        <f t="shared" si="23"/>
        <v>-264</v>
      </c>
      <c r="K73" s="62">
        <f t="shared" si="23"/>
        <v>-219</v>
      </c>
      <c r="L73" s="62">
        <f t="shared" si="23"/>
        <v>-190</v>
      </c>
      <c r="M73" s="62">
        <f t="shared" si="23"/>
        <v>-159</v>
      </c>
      <c r="N73" s="62">
        <f t="shared" si="23"/>
        <v>-116</v>
      </c>
      <c r="O73" s="62">
        <f t="shared" si="23"/>
        <v>-119</v>
      </c>
      <c r="P73" s="62">
        <f t="shared" si="23"/>
        <v>-115</v>
      </c>
      <c r="Q73" s="62">
        <f t="shared" si="23"/>
        <v>-87</v>
      </c>
      <c r="R73" s="62">
        <f t="shared" si="23"/>
        <v>-94</v>
      </c>
      <c r="S73" s="62">
        <f t="shared" si="23"/>
        <v>-81</v>
      </c>
      <c r="T73" s="62">
        <f t="shared" si="23"/>
        <v>-46</v>
      </c>
      <c r="U73" s="62">
        <f t="shared" si="23"/>
        <v>-27</v>
      </c>
      <c r="V73" s="62">
        <f>SUM(V78,V83,V88,V93,V98,V103)</f>
        <v>-20</v>
      </c>
    </row>
    <row r="74" spans="1:22" ht="13">
      <c r="A74" s="63"/>
      <c r="B74" s="60" t="s">
        <v>14</v>
      </c>
      <c r="C74" s="64">
        <f>D74/D72</f>
        <v>0.4069174590050985</v>
      </c>
      <c r="D74" s="62">
        <f t="shared" si="16"/>
        <v>-2953</v>
      </c>
      <c r="E74" s="62">
        <f aca="true" t="shared" si="24" ref="E74:U74">SUM(E79,E84,E89,E94,E99,E104)</f>
        <v>0</v>
      </c>
      <c r="F74" s="62">
        <f t="shared" si="24"/>
        <v>0</v>
      </c>
      <c r="G74" s="62">
        <f t="shared" si="24"/>
        <v>0</v>
      </c>
      <c r="H74" s="62">
        <f t="shared" si="24"/>
        <v>-1</v>
      </c>
      <c r="I74" s="62">
        <f t="shared" si="24"/>
        <v>-9</v>
      </c>
      <c r="J74" s="62">
        <f t="shared" si="24"/>
        <v>-54</v>
      </c>
      <c r="K74" s="62">
        <f t="shared" si="24"/>
        <v>-123</v>
      </c>
      <c r="L74" s="62">
        <f t="shared" si="24"/>
        <v>-202</v>
      </c>
      <c r="M74" s="62">
        <f t="shared" si="24"/>
        <v>-224</v>
      </c>
      <c r="N74" s="62">
        <f t="shared" si="24"/>
        <v>-228</v>
      </c>
      <c r="O74" s="62">
        <f t="shared" si="24"/>
        <v>-243</v>
      </c>
      <c r="P74" s="62">
        <f t="shared" si="24"/>
        <v>-295</v>
      </c>
      <c r="Q74" s="62">
        <f t="shared" si="24"/>
        <v>-334</v>
      </c>
      <c r="R74" s="62">
        <f t="shared" si="24"/>
        <v>-415</v>
      </c>
      <c r="S74" s="62">
        <f t="shared" si="24"/>
        <v>-408</v>
      </c>
      <c r="T74" s="62">
        <f t="shared" si="24"/>
        <v>-242</v>
      </c>
      <c r="U74" s="62">
        <f t="shared" si="24"/>
        <v>-175</v>
      </c>
      <c r="V74" s="62">
        <f>SUM(V79,V84,V89,V94,V99,V104)</f>
        <v>-107</v>
      </c>
    </row>
    <row r="75" spans="1:22" ht="13">
      <c r="A75" s="63"/>
      <c r="B75" s="60" t="s">
        <v>15</v>
      </c>
      <c r="C75" s="64">
        <f>D75/D72</f>
        <v>0.07110376188507647</v>
      </c>
      <c r="D75" s="62">
        <f t="shared" si="16"/>
        <v>-516</v>
      </c>
      <c r="E75" s="62">
        <f aca="true" t="shared" si="25" ref="E75:U75">SUM(E80,E85,E90,E95,E100,E105)</f>
        <v>0</v>
      </c>
      <c r="F75" s="62">
        <f t="shared" si="25"/>
        <v>0</v>
      </c>
      <c r="G75" s="62">
        <f t="shared" si="25"/>
        <v>0</v>
      </c>
      <c r="H75" s="62">
        <f t="shared" si="25"/>
        <v>0</v>
      </c>
      <c r="I75" s="62">
        <f t="shared" si="25"/>
        <v>0</v>
      </c>
      <c r="J75" s="62">
        <f t="shared" si="25"/>
        <v>-4</v>
      </c>
      <c r="K75" s="62">
        <f t="shared" si="25"/>
        <v>-14</v>
      </c>
      <c r="L75" s="62">
        <f t="shared" si="25"/>
        <v>-36</v>
      </c>
      <c r="M75" s="62">
        <f t="shared" si="25"/>
        <v>-46</v>
      </c>
      <c r="N75" s="62">
        <f t="shared" si="25"/>
        <v>-39</v>
      </c>
      <c r="O75" s="62">
        <f t="shared" si="25"/>
        <v>-60</v>
      </c>
      <c r="P75" s="62">
        <f t="shared" si="25"/>
        <v>-69</v>
      </c>
      <c r="Q75" s="62">
        <f t="shared" si="25"/>
        <v>-66</v>
      </c>
      <c r="R75" s="62">
        <f t="shared" si="25"/>
        <v>-77</v>
      </c>
      <c r="S75" s="62">
        <f t="shared" si="25"/>
        <v>-50</v>
      </c>
      <c r="T75" s="62">
        <f t="shared" si="25"/>
        <v>-37</v>
      </c>
      <c r="U75" s="62">
        <f t="shared" si="25"/>
        <v>-18</v>
      </c>
      <c r="V75" s="62">
        <f>SUM(V80,V85,V90,V95,V100,V105)</f>
        <v>-8</v>
      </c>
    </row>
    <row r="76" spans="1:22" ht="13">
      <c r="A76" s="71"/>
      <c r="B76" s="72" t="s">
        <v>16</v>
      </c>
      <c r="C76" s="73">
        <f>D76/D72</f>
        <v>0.02108309218685407</v>
      </c>
      <c r="D76" s="74">
        <f t="shared" si="16"/>
        <v>-153</v>
      </c>
      <c r="E76" s="74">
        <f>SUM(E81,E86,E91,E96,E101,E106)</f>
        <v>0</v>
      </c>
      <c r="F76" s="74">
        <f aca="true" t="shared" si="26" ref="F76:U76">SUM(F81,F86,F91,F96,F101,F106)</f>
        <v>0</v>
      </c>
      <c r="G76" s="74">
        <f t="shared" si="26"/>
        <v>0</v>
      </c>
      <c r="H76" s="74">
        <f t="shared" si="26"/>
        <v>0</v>
      </c>
      <c r="I76" s="74">
        <f t="shared" si="26"/>
        <v>0</v>
      </c>
      <c r="J76" s="74">
        <f t="shared" si="26"/>
        <v>0</v>
      </c>
      <c r="K76" s="74">
        <f t="shared" si="26"/>
        <v>0</v>
      </c>
      <c r="L76" s="74">
        <f t="shared" si="26"/>
        <v>0</v>
      </c>
      <c r="M76" s="74">
        <f t="shared" si="26"/>
        <v>-2</v>
      </c>
      <c r="N76" s="74">
        <f t="shared" si="26"/>
        <v>-2</v>
      </c>
      <c r="O76" s="74">
        <f t="shared" si="26"/>
        <v>-2</v>
      </c>
      <c r="P76" s="74">
        <f t="shared" si="26"/>
        <v>-2</v>
      </c>
      <c r="Q76" s="74">
        <f t="shared" si="26"/>
        <v>-8</v>
      </c>
      <c r="R76" s="74">
        <f t="shared" si="26"/>
        <v>-14</v>
      </c>
      <c r="S76" s="74">
        <f t="shared" si="26"/>
        <v>-37</v>
      </c>
      <c r="T76" s="74">
        <f t="shared" si="26"/>
        <v>-46</v>
      </c>
      <c r="U76" s="74">
        <f t="shared" si="26"/>
        <v>-40</v>
      </c>
      <c r="V76" s="74">
        <f>SUM(V81,V86,V91,V96,V101,V106)</f>
        <v>-80</v>
      </c>
    </row>
    <row r="77" spans="1:22" ht="13">
      <c r="A77" s="3" t="s">
        <v>12</v>
      </c>
      <c r="B77" s="1" t="s">
        <v>0</v>
      </c>
      <c r="C77" s="12">
        <f>SUM(C78:C81)</f>
        <v>1</v>
      </c>
      <c r="D77" s="2">
        <f aca="true" t="shared" si="27" ref="D77:U77">D137-D17</f>
        <v>-559</v>
      </c>
      <c r="E77" s="2">
        <f t="shared" si="27"/>
        <v>-16</v>
      </c>
      <c r="F77" s="2">
        <f t="shared" si="27"/>
        <v>-26</v>
      </c>
      <c r="G77" s="2">
        <f t="shared" si="27"/>
        <v>-27</v>
      </c>
      <c r="H77" s="2">
        <f t="shared" si="27"/>
        <v>-26</v>
      </c>
      <c r="I77" s="2">
        <f t="shared" si="27"/>
        <v>-23</v>
      </c>
      <c r="J77" s="2">
        <f t="shared" si="27"/>
        <v>-28</v>
      </c>
      <c r="K77" s="2">
        <f t="shared" si="27"/>
        <v>-21</v>
      </c>
      <c r="L77" s="2">
        <f t="shared" si="27"/>
        <v>-26</v>
      </c>
      <c r="M77" s="2">
        <f t="shared" si="27"/>
        <v>-31</v>
      </c>
      <c r="N77" s="2">
        <f t="shared" si="27"/>
        <v>-32</v>
      </c>
      <c r="O77" s="2">
        <f t="shared" si="27"/>
        <v>-36</v>
      </c>
      <c r="P77" s="2">
        <f t="shared" si="27"/>
        <v>-42</v>
      </c>
      <c r="Q77" s="2">
        <f t="shared" si="27"/>
        <v>-36</v>
      </c>
      <c r="R77" s="2">
        <f t="shared" si="27"/>
        <v>-52</v>
      </c>
      <c r="S77" s="2">
        <f t="shared" si="27"/>
        <v>-56</v>
      </c>
      <c r="T77" s="2">
        <f t="shared" si="27"/>
        <v>-30</v>
      </c>
      <c r="U77" s="2">
        <f t="shared" si="27"/>
        <v>-31</v>
      </c>
      <c r="V77" s="2">
        <f aca="true" t="shared" si="28" ref="V77:V106">V137-V17</f>
        <v>-20</v>
      </c>
    </row>
    <row r="78" spans="1:22" ht="13">
      <c r="A78" s="4"/>
      <c r="B78" s="1" t="s">
        <v>13</v>
      </c>
      <c r="C78" s="11">
        <f>D78/D77</f>
        <v>0.45796064400715564</v>
      </c>
      <c r="D78" s="2">
        <f aca="true" t="shared" si="29" ref="D78:U78">D138-D18</f>
        <v>-256</v>
      </c>
      <c r="E78" s="2">
        <f t="shared" si="29"/>
        <v>-16</v>
      </c>
      <c r="F78" s="2">
        <f t="shared" si="29"/>
        <v>-26</v>
      </c>
      <c r="G78" s="2">
        <f t="shared" si="29"/>
        <v>-27</v>
      </c>
      <c r="H78" s="2">
        <f t="shared" si="29"/>
        <v>-26</v>
      </c>
      <c r="I78" s="2">
        <f t="shared" si="29"/>
        <v>-23</v>
      </c>
      <c r="J78" s="2">
        <f t="shared" si="29"/>
        <v>-24</v>
      </c>
      <c r="K78" s="2">
        <f t="shared" si="29"/>
        <v>-10</v>
      </c>
      <c r="L78" s="2">
        <f t="shared" si="29"/>
        <v>-14</v>
      </c>
      <c r="M78" s="2">
        <f t="shared" si="29"/>
        <v>-15</v>
      </c>
      <c r="N78" s="2">
        <f t="shared" si="29"/>
        <v>-16</v>
      </c>
      <c r="O78" s="2">
        <f t="shared" si="29"/>
        <v>-9</v>
      </c>
      <c r="P78" s="2">
        <f t="shared" si="29"/>
        <v>-8</v>
      </c>
      <c r="Q78" s="2">
        <f t="shared" si="29"/>
        <v>-9</v>
      </c>
      <c r="R78" s="2">
        <f t="shared" si="29"/>
        <v>-9</v>
      </c>
      <c r="S78" s="2">
        <f t="shared" si="29"/>
        <v>-8</v>
      </c>
      <c r="T78" s="2">
        <f t="shared" si="29"/>
        <v>-7</v>
      </c>
      <c r="U78" s="2">
        <f t="shared" si="29"/>
        <v>-5</v>
      </c>
      <c r="V78" s="2">
        <f t="shared" si="28"/>
        <v>-4</v>
      </c>
    </row>
    <row r="79" spans="1:22" ht="13">
      <c r="A79" s="4"/>
      <c r="B79" s="1" t="s">
        <v>14</v>
      </c>
      <c r="C79" s="11">
        <f>D79/D77</f>
        <v>0.4203935599284436</v>
      </c>
      <c r="D79" s="2">
        <f aca="true" t="shared" si="30" ref="D79:U79">D139-D19</f>
        <v>-235</v>
      </c>
      <c r="E79" s="2">
        <f t="shared" si="30"/>
        <v>0</v>
      </c>
      <c r="F79" s="2">
        <f t="shared" si="30"/>
        <v>0</v>
      </c>
      <c r="G79" s="2">
        <f t="shared" si="30"/>
        <v>0</v>
      </c>
      <c r="H79" s="2">
        <f t="shared" si="30"/>
        <v>0</v>
      </c>
      <c r="I79" s="2">
        <f t="shared" si="30"/>
        <v>0</v>
      </c>
      <c r="J79" s="2">
        <f t="shared" si="30"/>
        <v>-4</v>
      </c>
      <c r="K79" s="2">
        <f t="shared" si="30"/>
        <v>-10</v>
      </c>
      <c r="L79" s="2">
        <f t="shared" si="30"/>
        <v>-11</v>
      </c>
      <c r="M79" s="2">
        <f t="shared" si="30"/>
        <v>-11</v>
      </c>
      <c r="N79" s="2">
        <f t="shared" si="30"/>
        <v>-10</v>
      </c>
      <c r="O79" s="2">
        <f t="shared" si="30"/>
        <v>-22</v>
      </c>
      <c r="P79" s="2">
        <f t="shared" si="30"/>
        <v>-26</v>
      </c>
      <c r="Q79" s="2">
        <f t="shared" si="30"/>
        <v>-22</v>
      </c>
      <c r="R79" s="2">
        <f t="shared" si="30"/>
        <v>-37</v>
      </c>
      <c r="S79" s="2">
        <f t="shared" si="30"/>
        <v>-37</v>
      </c>
      <c r="T79" s="2">
        <f t="shared" si="30"/>
        <v>-15</v>
      </c>
      <c r="U79" s="2">
        <f t="shared" si="30"/>
        <v>-21</v>
      </c>
      <c r="V79" s="2">
        <f t="shared" si="28"/>
        <v>-9</v>
      </c>
    </row>
    <row r="80" spans="1:22" ht="13">
      <c r="A80" s="4"/>
      <c r="B80" s="1" t="s">
        <v>15</v>
      </c>
      <c r="C80" s="11">
        <f>D80/D77</f>
        <v>0.08228980322003578</v>
      </c>
      <c r="D80" s="2">
        <f aca="true" t="shared" si="31" ref="D80:U80">D140-D20</f>
        <v>-46</v>
      </c>
      <c r="E80" s="2">
        <f t="shared" si="31"/>
        <v>0</v>
      </c>
      <c r="F80" s="2">
        <f t="shared" si="31"/>
        <v>0</v>
      </c>
      <c r="G80" s="2">
        <f t="shared" si="31"/>
        <v>0</v>
      </c>
      <c r="H80" s="2">
        <f t="shared" si="31"/>
        <v>0</v>
      </c>
      <c r="I80" s="2">
        <f t="shared" si="31"/>
        <v>0</v>
      </c>
      <c r="J80" s="2">
        <f t="shared" si="31"/>
        <v>0</v>
      </c>
      <c r="K80" s="2">
        <f t="shared" si="31"/>
        <v>-1</v>
      </c>
      <c r="L80" s="2">
        <f t="shared" si="31"/>
        <v>-1</v>
      </c>
      <c r="M80" s="2">
        <f t="shared" si="31"/>
        <v>-5</v>
      </c>
      <c r="N80" s="2">
        <f t="shared" si="31"/>
        <v>-6</v>
      </c>
      <c r="O80" s="2">
        <f t="shared" si="31"/>
        <v>-5</v>
      </c>
      <c r="P80" s="2">
        <f t="shared" si="31"/>
        <v>-8</v>
      </c>
      <c r="Q80" s="2">
        <f t="shared" si="31"/>
        <v>-3</v>
      </c>
      <c r="R80" s="2">
        <f t="shared" si="31"/>
        <v>-5</v>
      </c>
      <c r="S80" s="2">
        <f t="shared" si="31"/>
        <v>-6</v>
      </c>
      <c r="T80" s="2">
        <f t="shared" si="31"/>
        <v>-2</v>
      </c>
      <c r="U80" s="2">
        <f t="shared" si="31"/>
        <v>-3</v>
      </c>
      <c r="V80" s="2">
        <f t="shared" si="28"/>
        <v>-1</v>
      </c>
    </row>
    <row r="81" spans="1:22" ht="13">
      <c r="A81" s="4"/>
      <c r="B81" s="1" t="s">
        <v>16</v>
      </c>
      <c r="C81" s="11">
        <f>D81/D77</f>
        <v>0.03935599284436494</v>
      </c>
      <c r="D81" s="2">
        <f aca="true" t="shared" si="32" ref="D81:U81">D141-D21</f>
        <v>-22</v>
      </c>
      <c r="E81" s="2">
        <f t="shared" si="32"/>
        <v>0</v>
      </c>
      <c r="F81" s="2">
        <f t="shared" si="32"/>
        <v>0</v>
      </c>
      <c r="G81" s="2">
        <f t="shared" si="32"/>
        <v>0</v>
      </c>
      <c r="H81" s="2">
        <f t="shared" si="32"/>
        <v>0</v>
      </c>
      <c r="I81" s="2">
        <f t="shared" si="32"/>
        <v>0</v>
      </c>
      <c r="J81" s="2">
        <f t="shared" si="32"/>
        <v>0</v>
      </c>
      <c r="K81" s="2">
        <f t="shared" si="32"/>
        <v>0</v>
      </c>
      <c r="L81" s="2">
        <f t="shared" si="32"/>
        <v>0</v>
      </c>
      <c r="M81" s="2">
        <f t="shared" si="32"/>
        <v>0</v>
      </c>
      <c r="N81" s="2">
        <f t="shared" si="32"/>
        <v>0</v>
      </c>
      <c r="O81" s="2">
        <f t="shared" si="32"/>
        <v>0</v>
      </c>
      <c r="P81" s="2">
        <f t="shared" si="32"/>
        <v>0</v>
      </c>
      <c r="Q81" s="2">
        <f t="shared" si="32"/>
        <v>-2</v>
      </c>
      <c r="R81" s="2">
        <f t="shared" si="32"/>
        <v>-1</v>
      </c>
      <c r="S81" s="2">
        <f t="shared" si="32"/>
        <v>-5</v>
      </c>
      <c r="T81" s="2">
        <f t="shared" si="32"/>
        <v>-6</v>
      </c>
      <c r="U81" s="2">
        <f t="shared" si="32"/>
        <v>-2</v>
      </c>
      <c r="V81" s="2">
        <f t="shared" si="28"/>
        <v>-6</v>
      </c>
    </row>
    <row r="82" spans="1:22" ht="13">
      <c r="A82" s="3" t="s">
        <v>29</v>
      </c>
      <c r="B82" s="1" t="s">
        <v>0</v>
      </c>
      <c r="C82" s="12">
        <f>SUM(C83:C86)</f>
        <v>1</v>
      </c>
      <c r="D82" s="2">
        <f aca="true" t="shared" si="33" ref="D82:U82">D142-D22</f>
        <v>-2103</v>
      </c>
      <c r="E82" s="2">
        <f t="shared" si="33"/>
        <v>-89</v>
      </c>
      <c r="F82" s="2">
        <f t="shared" si="33"/>
        <v>-139</v>
      </c>
      <c r="G82" s="2">
        <f t="shared" si="33"/>
        <v>-145</v>
      </c>
      <c r="H82" s="2">
        <f t="shared" si="33"/>
        <v>-153</v>
      </c>
      <c r="I82" s="2">
        <f t="shared" si="33"/>
        <v>-73</v>
      </c>
      <c r="J82" s="2">
        <f t="shared" si="33"/>
        <v>-98</v>
      </c>
      <c r="K82" s="2">
        <f t="shared" si="33"/>
        <v>-136</v>
      </c>
      <c r="L82" s="2">
        <f t="shared" si="33"/>
        <v>-144</v>
      </c>
      <c r="M82" s="2">
        <f t="shared" si="33"/>
        <v>-139</v>
      </c>
      <c r="N82" s="2">
        <f t="shared" si="33"/>
        <v>-124</v>
      </c>
      <c r="O82" s="2">
        <f t="shared" si="33"/>
        <v>-134</v>
      </c>
      <c r="P82" s="2">
        <f t="shared" si="33"/>
        <v>-129</v>
      </c>
      <c r="Q82" s="2">
        <f t="shared" si="33"/>
        <v>-121</v>
      </c>
      <c r="R82" s="2">
        <f t="shared" si="33"/>
        <v>-138</v>
      </c>
      <c r="S82" s="2">
        <f t="shared" si="33"/>
        <v>-130</v>
      </c>
      <c r="T82" s="2">
        <f t="shared" si="33"/>
        <v>-99</v>
      </c>
      <c r="U82" s="2">
        <f t="shared" si="33"/>
        <v>-62</v>
      </c>
      <c r="V82" s="2">
        <f t="shared" si="28"/>
        <v>-50</v>
      </c>
    </row>
    <row r="83" spans="1:22" ht="13">
      <c r="A83" s="4"/>
      <c r="B83" s="1" t="s">
        <v>13</v>
      </c>
      <c r="C83" s="11">
        <f>D83/D82</f>
        <v>0.4964336661911555</v>
      </c>
      <c r="D83" s="2">
        <f aca="true" t="shared" si="34" ref="D83:U83">D143-D23</f>
        <v>-1044</v>
      </c>
      <c r="E83" s="2">
        <f t="shared" si="34"/>
        <v>-89</v>
      </c>
      <c r="F83" s="2">
        <f t="shared" si="34"/>
        <v>-139</v>
      </c>
      <c r="G83" s="2">
        <f t="shared" si="34"/>
        <v>-145</v>
      </c>
      <c r="H83" s="2">
        <f t="shared" si="34"/>
        <v>-153</v>
      </c>
      <c r="I83" s="2">
        <f t="shared" si="34"/>
        <v>-71</v>
      </c>
      <c r="J83" s="2">
        <f t="shared" si="34"/>
        <v>-86</v>
      </c>
      <c r="K83" s="2">
        <f t="shared" si="34"/>
        <v>-87</v>
      </c>
      <c r="L83" s="2">
        <f t="shared" si="34"/>
        <v>-60</v>
      </c>
      <c r="M83" s="2">
        <f t="shared" si="34"/>
        <v>-51</v>
      </c>
      <c r="N83" s="2">
        <f t="shared" si="34"/>
        <v>-30</v>
      </c>
      <c r="O83" s="2">
        <f t="shared" si="34"/>
        <v>-41</v>
      </c>
      <c r="P83" s="2">
        <f t="shared" si="34"/>
        <v>-29</v>
      </c>
      <c r="Q83" s="2">
        <f t="shared" si="34"/>
        <v>-17</v>
      </c>
      <c r="R83" s="2">
        <f t="shared" si="34"/>
        <v>-10</v>
      </c>
      <c r="S83" s="2">
        <f t="shared" si="34"/>
        <v>-14</v>
      </c>
      <c r="T83" s="2">
        <f t="shared" si="34"/>
        <v>-13</v>
      </c>
      <c r="U83" s="2">
        <f t="shared" si="34"/>
        <v>-6</v>
      </c>
      <c r="V83" s="2">
        <f t="shared" si="28"/>
        <v>-3</v>
      </c>
    </row>
    <row r="84" spans="1:22" ht="13">
      <c r="A84" s="4"/>
      <c r="B84" s="1" t="s">
        <v>14</v>
      </c>
      <c r="C84" s="11">
        <f>D84/D82</f>
        <v>0.41274369947693773</v>
      </c>
      <c r="D84" s="2">
        <f aca="true" t="shared" si="35" ref="D84:U84">D144-D24</f>
        <v>-868</v>
      </c>
      <c r="E84" s="2">
        <f t="shared" si="35"/>
        <v>0</v>
      </c>
      <c r="F84" s="2">
        <f t="shared" si="35"/>
        <v>0</v>
      </c>
      <c r="G84" s="2">
        <f t="shared" si="35"/>
        <v>0</v>
      </c>
      <c r="H84" s="2">
        <f t="shared" si="35"/>
        <v>0</v>
      </c>
      <c r="I84" s="2">
        <f t="shared" si="35"/>
        <v>-2</v>
      </c>
      <c r="J84" s="2">
        <f t="shared" si="35"/>
        <v>-11</v>
      </c>
      <c r="K84" s="2">
        <f t="shared" si="35"/>
        <v>-44</v>
      </c>
      <c r="L84" s="2">
        <f t="shared" si="35"/>
        <v>-69</v>
      </c>
      <c r="M84" s="2">
        <f t="shared" si="35"/>
        <v>-78</v>
      </c>
      <c r="N84" s="2">
        <f t="shared" si="35"/>
        <v>-84</v>
      </c>
      <c r="O84" s="2">
        <f t="shared" si="35"/>
        <v>-75</v>
      </c>
      <c r="P84" s="2">
        <f t="shared" si="35"/>
        <v>-87</v>
      </c>
      <c r="Q84" s="2">
        <f t="shared" si="35"/>
        <v>-82</v>
      </c>
      <c r="R84" s="2">
        <f t="shared" si="35"/>
        <v>-107</v>
      </c>
      <c r="S84" s="2">
        <f t="shared" si="35"/>
        <v>-99</v>
      </c>
      <c r="T84" s="2">
        <f t="shared" si="35"/>
        <v>-65</v>
      </c>
      <c r="U84" s="2">
        <f t="shared" si="35"/>
        <v>-42</v>
      </c>
      <c r="V84" s="2">
        <f t="shared" si="28"/>
        <v>-23</v>
      </c>
    </row>
    <row r="85" spans="1:22" ht="13">
      <c r="A85" s="4"/>
      <c r="B85" s="1" t="s">
        <v>15</v>
      </c>
      <c r="C85" s="11">
        <f>D85/D82</f>
        <v>0.06514503090822635</v>
      </c>
      <c r="D85" s="2">
        <f aca="true" t="shared" si="36" ref="D85:U85">D145-D25</f>
        <v>-137</v>
      </c>
      <c r="E85" s="2">
        <f t="shared" si="36"/>
        <v>0</v>
      </c>
      <c r="F85" s="2">
        <f t="shared" si="36"/>
        <v>0</v>
      </c>
      <c r="G85" s="2">
        <f t="shared" si="36"/>
        <v>0</v>
      </c>
      <c r="H85" s="2">
        <f t="shared" si="36"/>
        <v>0</v>
      </c>
      <c r="I85" s="2">
        <f t="shared" si="36"/>
        <v>0</v>
      </c>
      <c r="J85" s="2">
        <f t="shared" si="36"/>
        <v>-1</v>
      </c>
      <c r="K85" s="2">
        <f t="shared" si="36"/>
        <v>-5</v>
      </c>
      <c r="L85" s="2">
        <f t="shared" si="36"/>
        <v>-15</v>
      </c>
      <c r="M85" s="2">
        <f t="shared" si="36"/>
        <v>-10</v>
      </c>
      <c r="N85" s="2">
        <f t="shared" si="36"/>
        <v>-9</v>
      </c>
      <c r="O85" s="2">
        <f t="shared" si="36"/>
        <v>-18</v>
      </c>
      <c r="P85" s="2">
        <f t="shared" si="36"/>
        <v>-12</v>
      </c>
      <c r="Q85" s="2">
        <f t="shared" si="36"/>
        <v>-20</v>
      </c>
      <c r="R85" s="2">
        <f t="shared" si="36"/>
        <v>-17</v>
      </c>
      <c r="S85" s="2">
        <f t="shared" si="36"/>
        <v>-13</v>
      </c>
      <c r="T85" s="2">
        <f t="shared" si="36"/>
        <v>-10</v>
      </c>
      <c r="U85" s="2">
        <f t="shared" si="36"/>
        <v>-5</v>
      </c>
      <c r="V85" s="2">
        <f t="shared" si="28"/>
        <v>-2</v>
      </c>
    </row>
    <row r="86" spans="1:22" ht="13">
      <c r="A86" s="4"/>
      <c r="B86" s="1" t="s">
        <v>16</v>
      </c>
      <c r="C86" s="11">
        <f>D86/D82</f>
        <v>0.025677603423680456</v>
      </c>
      <c r="D86" s="2">
        <f aca="true" t="shared" si="37" ref="D86:U86">D146-D26</f>
        <v>-54</v>
      </c>
      <c r="E86" s="2">
        <f t="shared" si="37"/>
        <v>0</v>
      </c>
      <c r="F86" s="2">
        <f t="shared" si="37"/>
        <v>0</v>
      </c>
      <c r="G86" s="2">
        <f t="shared" si="37"/>
        <v>0</v>
      </c>
      <c r="H86" s="2">
        <f t="shared" si="37"/>
        <v>0</v>
      </c>
      <c r="I86" s="2">
        <f t="shared" si="37"/>
        <v>0</v>
      </c>
      <c r="J86" s="2">
        <f t="shared" si="37"/>
        <v>0</v>
      </c>
      <c r="K86" s="2">
        <f t="shared" si="37"/>
        <v>0</v>
      </c>
      <c r="L86" s="2">
        <f t="shared" si="37"/>
        <v>0</v>
      </c>
      <c r="M86" s="2">
        <f t="shared" si="37"/>
        <v>0</v>
      </c>
      <c r="N86" s="2">
        <f t="shared" si="37"/>
        <v>-1</v>
      </c>
      <c r="O86" s="2">
        <f t="shared" si="37"/>
        <v>0</v>
      </c>
      <c r="P86" s="2">
        <f t="shared" si="37"/>
        <v>-1</v>
      </c>
      <c r="Q86" s="2">
        <f t="shared" si="37"/>
        <v>-2</v>
      </c>
      <c r="R86" s="2">
        <f t="shared" si="37"/>
        <v>-4</v>
      </c>
      <c r="S86" s="2">
        <f t="shared" si="37"/>
        <v>-4</v>
      </c>
      <c r="T86" s="2">
        <f t="shared" si="37"/>
        <v>-11</v>
      </c>
      <c r="U86" s="2">
        <f t="shared" si="37"/>
        <v>-9</v>
      </c>
      <c r="V86" s="2">
        <f t="shared" si="28"/>
        <v>-22</v>
      </c>
    </row>
    <row r="87" spans="1:22" ht="13">
      <c r="A87" s="3" t="s">
        <v>18</v>
      </c>
      <c r="B87" s="1" t="s">
        <v>0</v>
      </c>
      <c r="C87" s="12">
        <f>SUM(C88:C91)</f>
        <v>1</v>
      </c>
      <c r="D87" s="2">
        <f aca="true" t="shared" si="38" ref="D87:U87">D147-D27</f>
        <v>-384</v>
      </c>
      <c r="E87" s="2">
        <f t="shared" si="38"/>
        <v>-21</v>
      </c>
      <c r="F87" s="2">
        <f t="shared" si="38"/>
        <v>-23</v>
      </c>
      <c r="G87" s="2">
        <f t="shared" si="38"/>
        <v>-20</v>
      </c>
      <c r="H87" s="2">
        <f t="shared" si="38"/>
        <v>-19</v>
      </c>
      <c r="I87" s="2">
        <f t="shared" si="38"/>
        <v>-11</v>
      </c>
      <c r="J87" s="2">
        <f t="shared" si="38"/>
        <v>-14</v>
      </c>
      <c r="K87" s="2">
        <f t="shared" si="38"/>
        <v>-12</v>
      </c>
      <c r="L87" s="2">
        <f t="shared" si="38"/>
        <v>-17</v>
      </c>
      <c r="M87" s="2">
        <f t="shared" si="38"/>
        <v>-16</v>
      </c>
      <c r="N87" s="2">
        <f t="shared" si="38"/>
        <v>-19</v>
      </c>
      <c r="O87" s="2">
        <f t="shared" si="38"/>
        <v>-20</v>
      </c>
      <c r="P87" s="2">
        <f t="shared" si="38"/>
        <v>-33</v>
      </c>
      <c r="Q87" s="2">
        <f t="shared" si="38"/>
        <v>-31</v>
      </c>
      <c r="R87" s="2">
        <f t="shared" si="38"/>
        <v>-34</v>
      </c>
      <c r="S87" s="2">
        <f t="shared" si="38"/>
        <v>-41</v>
      </c>
      <c r="T87" s="2">
        <f t="shared" si="38"/>
        <v>-23</v>
      </c>
      <c r="U87" s="2">
        <f t="shared" si="38"/>
        <v>-16</v>
      </c>
      <c r="V87" s="2">
        <f t="shared" si="28"/>
        <v>-14</v>
      </c>
    </row>
    <row r="88" spans="1:22" ht="13">
      <c r="A88" s="4"/>
      <c r="B88" s="1" t="s">
        <v>13</v>
      </c>
      <c r="C88" s="11">
        <f>D88/D87</f>
        <v>0.4817708333333333</v>
      </c>
      <c r="D88" s="2">
        <f aca="true" t="shared" si="39" ref="D88:U88">D148-D28</f>
        <v>-185</v>
      </c>
      <c r="E88" s="2">
        <f t="shared" si="39"/>
        <v>-21</v>
      </c>
      <c r="F88" s="2">
        <f t="shared" si="39"/>
        <v>-23</v>
      </c>
      <c r="G88" s="2">
        <f t="shared" si="39"/>
        <v>-20</v>
      </c>
      <c r="H88" s="2">
        <f t="shared" si="39"/>
        <v>-19</v>
      </c>
      <c r="I88" s="2">
        <f t="shared" si="39"/>
        <v>-11</v>
      </c>
      <c r="J88" s="2">
        <f t="shared" si="39"/>
        <v>-13</v>
      </c>
      <c r="K88" s="2">
        <f t="shared" si="39"/>
        <v>-8</v>
      </c>
      <c r="L88" s="2">
        <f t="shared" si="39"/>
        <v>-7</v>
      </c>
      <c r="M88" s="2">
        <f t="shared" si="39"/>
        <v>-8</v>
      </c>
      <c r="N88" s="2">
        <f t="shared" si="39"/>
        <v>-4</v>
      </c>
      <c r="O88" s="2">
        <f t="shared" si="39"/>
        <v>-8</v>
      </c>
      <c r="P88" s="2">
        <f t="shared" si="39"/>
        <v>-13</v>
      </c>
      <c r="Q88" s="2">
        <f t="shared" si="39"/>
        <v>-6</v>
      </c>
      <c r="R88" s="2">
        <f t="shared" si="39"/>
        <v>-6</v>
      </c>
      <c r="S88" s="2">
        <f t="shared" si="39"/>
        <v>-9</v>
      </c>
      <c r="T88" s="2">
        <f t="shared" si="39"/>
        <v>-4</v>
      </c>
      <c r="U88" s="2">
        <f t="shared" si="39"/>
        <v>-3</v>
      </c>
      <c r="V88" s="2">
        <f t="shared" si="28"/>
        <v>-2</v>
      </c>
    </row>
    <row r="89" spans="1:22" ht="13">
      <c r="A89" s="4"/>
      <c r="B89" s="1" t="s">
        <v>14</v>
      </c>
      <c r="C89" s="11">
        <f>D89/D87</f>
        <v>0.4010416666666667</v>
      </c>
      <c r="D89" s="2">
        <f aca="true" t="shared" si="40" ref="D89:U89">D149-D29</f>
        <v>-154</v>
      </c>
      <c r="E89" s="2">
        <f t="shared" si="40"/>
        <v>0</v>
      </c>
      <c r="F89" s="2">
        <f t="shared" si="40"/>
        <v>0</v>
      </c>
      <c r="G89" s="2">
        <f t="shared" si="40"/>
        <v>0</v>
      </c>
      <c r="H89" s="2">
        <f t="shared" si="40"/>
        <v>0</v>
      </c>
      <c r="I89" s="2">
        <f t="shared" si="40"/>
        <v>0</v>
      </c>
      <c r="J89" s="2">
        <f t="shared" si="40"/>
        <v>-1</v>
      </c>
      <c r="K89" s="2">
        <f t="shared" si="40"/>
        <v>-4</v>
      </c>
      <c r="L89" s="2">
        <f t="shared" si="40"/>
        <v>-9</v>
      </c>
      <c r="M89" s="2">
        <f t="shared" si="40"/>
        <v>-7</v>
      </c>
      <c r="N89" s="2">
        <f t="shared" si="40"/>
        <v>-10</v>
      </c>
      <c r="O89" s="2">
        <f t="shared" si="40"/>
        <v>-9</v>
      </c>
      <c r="P89" s="2">
        <f t="shared" si="40"/>
        <v>-18</v>
      </c>
      <c r="Q89" s="2">
        <f t="shared" si="40"/>
        <v>-23</v>
      </c>
      <c r="R89" s="2">
        <f t="shared" si="40"/>
        <v>-22</v>
      </c>
      <c r="S89" s="2">
        <f t="shared" si="40"/>
        <v>-26</v>
      </c>
      <c r="T89" s="2">
        <f t="shared" si="40"/>
        <v>-13</v>
      </c>
      <c r="U89" s="2">
        <f t="shared" si="40"/>
        <v>-7</v>
      </c>
      <c r="V89" s="2">
        <f t="shared" si="28"/>
        <v>-5</v>
      </c>
    </row>
    <row r="90" spans="1:22" ht="13">
      <c r="A90" s="4"/>
      <c r="B90" s="1" t="s">
        <v>15</v>
      </c>
      <c r="C90" s="11">
        <f>D90/D87</f>
        <v>0.07291666666666667</v>
      </c>
      <c r="D90" s="2">
        <f aca="true" t="shared" si="41" ref="D90:U90">D150-D30</f>
        <v>-28</v>
      </c>
      <c r="E90" s="2">
        <f t="shared" si="41"/>
        <v>0</v>
      </c>
      <c r="F90" s="2">
        <f t="shared" si="41"/>
        <v>0</v>
      </c>
      <c r="G90" s="2">
        <f t="shared" si="41"/>
        <v>0</v>
      </c>
      <c r="H90" s="2">
        <f t="shared" si="41"/>
        <v>0</v>
      </c>
      <c r="I90" s="2">
        <f t="shared" si="41"/>
        <v>0</v>
      </c>
      <c r="J90" s="2">
        <f t="shared" si="41"/>
        <v>0</v>
      </c>
      <c r="K90" s="2">
        <f t="shared" si="41"/>
        <v>0</v>
      </c>
      <c r="L90" s="2">
        <f t="shared" si="41"/>
        <v>-1</v>
      </c>
      <c r="M90" s="2">
        <f t="shared" si="41"/>
        <v>-1</v>
      </c>
      <c r="N90" s="2">
        <f t="shared" si="41"/>
        <v>-5</v>
      </c>
      <c r="O90" s="2">
        <f t="shared" si="41"/>
        <v>-3</v>
      </c>
      <c r="P90" s="2">
        <f t="shared" si="41"/>
        <v>-2</v>
      </c>
      <c r="Q90" s="2">
        <f t="shared" si="41"/>
        <v>-2</v>
      </c>
      <c r="R90" s="2">
        <f t="shared" si="41"/>
        <v>-4</v>
      </c>
      <c r="S90" s="2">
        <f t="shared" si="41"/>
        <v>-3</v>
      </c>
      <c r="T90" s="2">
        <f t="shared" si="41"/>
        <v>-2</v>
      </c>
      <c r="U90" s="2">
        <f t="shared" si="41"/>
        <v>-3</v>
      </c>
      <c r="V90" s="2">
        <f t="shared" si="28"/>
        <v>-2</v>
      </c>
    </row>
    <row r="91" spans="1:22" ht="13">
      <c r="A91" s="4"/>
      <c r="B91" s="1" t="s">
        <v>16</v>
      </c>
      <c r="C91" s="11">
        <f>D91/D87</f>
        <v>0.044270833333333336</v>
      </c>
      <c r="D91" s="2">
        <f aca="true" t="shared" si="42" ref="D91:U91">D151-D31</f>
        <v>-17</v>
      </c>
      <c r="E91" s="2">
        <f t="shared" si="42"/>
        <v>0</v>
      </c>
      <c r="F91" s="2">
        <f t="shared" si="42"/>
        <v>0</v>
      </c>
      <c r="G91" s="2">
        <f t="shared" si="42"/>
        <v>0</v>
      </c>
      <c r="H91" s="2">
        <f t="shared" si="42"/>
        <v>0</v>
      </c>
      <c r="I91" s="2">
        <f t="shared" si="42"/>
        <v>0</v>
      </c>
      <c r="J91" s="2">
        <f t="shared" si="42"/>
        <v>0</v>
      </c>
      <c r="K91" s="2">
        <f t="shared" si="42"/>
        <v>0</v>
      </c>
      <c r="L91" s="2">
        <f t="shared" si="42"/>
        <v>0</v>
      </c>
      <c r="M91" s="2">
        <f t="shared" si="42"/>
        <v>0</v>
      </c>
      <c r="N91" s="2">
        <f t="shared" si="42"/>
        <v>0</v>
      </c>
      <c r="O91" s="2">
        <f t="shared" si="42"/>
        <v>0</v>
      </c>
      <c r="P91" s="2">
        <f t="shared" si="42"/>
        <v>0</v>
      </c>
      <c r="Q91" s="2">
        <f t="shared" si="42"/>
        <v>0</v>
      </c>
      <c r="R91" s="2">
        <f t="shared" si="42"/>
        <v>-2</v>
      </c>
      <c r="S91" s="2">
        <f t="shared" si="42"/>
        <v>-3</v>
      </c>
      <c r="T91" s="2">
        <f t="shared" si="42"/>
        <v>-4</v>
      </c>
      <c r="U91" s="2">
        <f t="shared" si="42"/>
        <v>-3</v>
      </c>
      <c r="V91" s="2">
        <f t="shared" si="28"/>
        <v>-5</v>
      </c>
    </row>
    <row r="92" spans="1:22" ht="13">
      <c r="A92" s="3" t="s">
        <v>19</v>
      </c>
      <c r="B92" s="1" t="s">
        <v>0</v>
      </c>
      <c r="C92" s="12">
        <f>SUM(C93:C96)</f>
        <v>1</v>
      </c>
      <c r="D92" s="2">
        <f aca="true" t="shared" si="43" ref="D92:U92">D152-D32</f>
        <v>-1359</v>
      </c>
      <c r="E92" s="2">
        <f t="shared" si="43"/>
        <v>-88</v>
      </c>
      <c r="F92" s="2">
        <f t="shared" si="43"/>
        <v>-129</v>
      </c>
      <c r="G92" s="2">
        <f t="shared" si="43"/>
        <v>-124</v>
      </c>
      <c r="H92" s="2">
        <f t="shared" si="43"/>
        <v>-113</v>
      </c>
      <c r="I92" s="2">
        <f t="shared" si="43"/>
        <v>-53</v>
      </c>
      <c r="J92" s="2">
        <f t="shared" si="43"/>
        <v>-58</v>
      </c>
      <c r="K92" s="2">
        <f t="shared" si="43"/>
        <v>-51</v>
      </c>
      <c r="L92" s="2">
        <f t="shared" si="43"/>
        <v>-95</v>
      </c>
      <c r="M92" s="2">
        <f t="shared" si="43"/>
        <v>-77</v>
      </c>
      <c r="N92" s="2">
        <f t="shared" si="43"/>
        <v>-50</v>
      </c>
      <c r="O92" s="2">
        <f t="shared" si="43"/>
        <v>-56</v>
      </c>
      <c r="P92" s="2">
        <f t="shared" si="43"/>
        <v>-73</v>
      </c>
      <c r="Q92" s="2">
        <f t="shared" si="43"/>
        <v>-71</v>
      </c>
      <c r="R92" s="2">
        <f t="shared" si="43"/>
        <v>-97</v>
      </c>
      <c r="S92" s="2">
        <f t="shared" si="43"/>
        <v>-98</v>
      </c>
      <c r="T92" s="2">
        <f t="shared" si="43"/>
        <v>-59</v>
      </c>
      <c r="U92" s="2">
        <f t="shared" si="43"/>
        <v>-38</v>
      </c>
      <c r="V92" s="2">
        <f t="shared" si="28"/>
        <v>-29</v>
      </c>
    </row>
    <row r="93" spans="1:22" ht="13">
      <c r="A93" s="4"/>
      <c r="B93" s="1" t="s">
        <v>13</v>
      </c>
      <c r="C93" s="11">
        <f>D93/D92</f>
        <v>0.5356880058866814</v>
      </c>
      <c r="D93" s="2">
        <f aca="true" t="shared" si="44" ref="D93:U93">D153-D33</f>
        <v>-728</v>
      </c>
      <c r="E93" s="2">
        <f t="shared" si="44"/>
        <v>-88</v>
      </c>
      <c r="F93" s="2">
        <f t="shared" si="44"/>
        <v>-129</v>
      </c>
      <c r="G93" s="2">
        <f t="shared" si="44"/>
        <v>-124</v>
      </c>
      <c r="H93" s="2">
        <f t="shared" si="44"/>
        <v>-113</v>
      </c>
      <c r="I93" s="2">
        <f t="shared" si="44"/>
        <v>-48</v>
      </c>
      <c r="J93" s="2">
        <f t="shared" si="44"/>
        <v>-44</v>
      </c>
      <c r="K93" s="2">
        <f t="shared" si="44"/>
        <v>-28</v>
      </c>
      <c r="L93" s="2">
        <f t="shared" si="44"/>
        <v>-34</v>
      </c>
      <c r="M93" s="2">
        <f t="shared" si="44"/>
        <v>-29</v>
      </c>
      <c r="N93" s="2">
        <f t="shared" si="44"/>
        <v>-13</v>
      </c>
      <c r="O93" s="2">
        <f t="shared" si="44"/>
        <v>-14</v>
      </c>
      <c r="P93" s="2">
        <f t="shared" si="44"/>
        <v>-18</v>
      </c>
      <c r="Q93" s="2">
        <f t="shared" si="44"/>
        <v>-10</v>
      </c>
      <c r="R93" s="2">
        <f t="shared" si="44"/>
        <v>-15</v>
      </c>
      <c r="S93" s="2">
        <f t="shared" si="44"/>
        <v>-14</v>
      </c>
      <c r="T93" s="2">
        <f t="shared" si="44"/>
        <v>-3</v>
      </c>
      <c r="U93" s="2">
        <f t="shared" si="44"/>
        <v>-2</v>
      </c>
      <c r="V93" s="2">
        <f t="shared" si="28"/>
        <v>-2</v>
      </c>
    </row>
    <row r="94" spans="1:22" ht="13">
      <c r="A94" s="4"/>
      <c r="B94" s="1" t="s">
        <v>14</v>
      </c>
      <c r="C94" s="11">
        <f>D94/D92</f>
        <v>0.3789551140544518</v>
      </c>
      <c r="D94" s="2">
        <f aca="true" t="shared" si="45" ref="D94:U94">D154-D34</f>
        <v>-515</v>
      </c>
      <c r="E94" s="2">
        <f t="shared" si="45"/>
        <v>0</v>
      </c>
      <c r="F94" s="2">
        <f t="shared" si="45"/>
        <v>0</v>
      </c>
      <c r="G94" s="2">
        <f t="shared" si="45"/>
        <v>0</v>
      </c>
      <c r="H94" s="2">
        <f t="shared" si="45"/>
        <v>0</v>
      </c>
      <c r="I94" s="2">
        <f t="shared" si="45"/>
        <v>-5</v>
      </c>
      <c r="J94" s="2">
        <f t="shared" si="45"/>
        <v>-13</v>
      </c>
      <c r="K94" s="2">
        <f t="shared" si="45"/>
        <v>-20</v>
      </c>
      <c r="L94" s="2">
        <f t="shared" si="45"/>
        <v>-50</v>
      </c>
      <c r="M94" s="2">
        <f t="shared" si="45"/>
        <v>-41</v>
      </c>
      <c r="N94" s="2">
        <f t="shared" si="45"/>
        <v>-32</v>
      </c>
      <c r="O94" s="2">
        <f t="shared" si="45"/>
        <v>-32</v>
      </c>
      <c r="P94" s="2">
        <f t="shared" si="45"/>
        <v>-43</v>
      </c>
      <c r="Q94" s="2">
        <f t="shared" si="45"/>
        <v>-56</v>
      </c>
      <c r="R94" s="2">
        <f t="shared" si="45"/>
        <v>-66</v>
      </c>
      <c r="S94" s="2">
        <f t="shared" si="45"/>
        <v>-67</v>
      </c>
      <c r="T94" s="2">
        <f t="shared" si="45"/>
        <v>-44</v>
      </c>
      <c r="U94" s="2">
        <f t="shared" si="45"/>
        <v>-29</v>
      </c>
      <c r="V94" s="2">
        <f t="shared" si="28"/>
        <v>-17</v>
      </c>
    </row>
    <row r="95" spans="1:22" ht="13">
      <c r="A95" s="4"/>
      <c r="B95" s="1" t="s">
        <v>15</v>
      </c>
      <c r="C95" s="11">
        <f>D95/D92</f>
        <v>0.061074319352465045</v>
      </c>
      <c r="D95" s="2">
        <f aca="true" t="shared" si="46" ref="D95:U95">D155-D35</f>
        <v>-83</v>
      </c>
      <c r="E95" s="2">
        <f t="shared" si="46"/>
        <v>0</v>
      </c>
      <c r="F95" s="2">
        <f t="shared" si="46"/>
        <v>0</v>
      </c>
      <c r="G95" s="2">
        <f t="shared" si="46"/>
        <v>0</v>
      </c>
      <c r="H95" s="2">
        <f t="shared" si="46"/>
        <v>0</v>
      </c>
      <c r="I95" s="2">
        <f t="shared" si="46"/>
        <v>0</v>
      </c>
      <c r="J95" s="2">
        <f t="shared" si="46"/>
        <v>-1</v>
      </c>
      <c r="K95" s="2">
        <f t="shared" si="46"/>
        <v>-3</v>
      </c>
      <c r="L95" s="2">
        <f t="shared" si="46"/>
        <v>-11</v>
      </c>
      <c r="M95" s="2">
        <f t="shared" si="46"/>
        <v>-7</v>
      </c>
      <c r="N95" s="2">
        <f t="shared" si="46"/>
        <v>-5</v>
      </c>
      <c r="O95" s="2">
        <f t="shared" si="46"/>
        <v>-10</v>
      </c>
      <c r="P95" s="2">
        <f t="shared" si="46"/>
        <v>-12</v>
      </c>
      <c r="Q95" s="2">
        <f t="shared" si="46"/>
        <v>-4</v>
      </c>
      <c r="R95" s="2">
        <f t="shared" si="46"/>
        <v>-11</v>
      </c>
      <c r="S95" s="2">
        <f t="shared" si="46"/>
        <v>-7</v>
      </c>
      <c r="T95" s="2">
        <f t="shared" si="46"/>
        <v>-7</v>
      </c>
      <c r="U95" s="2">
        <f t="shared" si="46"/>
        <v>-3</v>
      </c>
      <c r="V95" s="2">
        <f t="shared" si="28"/>
        <v>-2</v>
      </c>
    </row>
    <row r="96" spans="1:22" ht="13">
      <c r="A96" s="4"/>
      <c r="B96" s="1" t="s">
        <v>16</v>
      </c>
      <c r="C96" s="11">
        <f>D96/D92</f>
        <v>0.024282560706401765</v>
      </c>
      <c r="D96" s="2">
        <f aca="true" t="shared" si="47" ref="D96:U96">D156-D36</f>
        <v>-33</v>
      </c>
      <c r="E96" s="2">
        <f t="shared" si="47"/>
        <v>0</v>
      </c>
      <c r="F96" s="2">
        <f t="shared" si="47"/>
        <v>0</v>
      </c>
      <c r="G96" s="2">
        <f t="shared" si="47"/>
        <v>0</v>
      </c>
      <c r="H96" s="2">
        <f t="shared" si="47"/>
        <v>0</v>
      </c>
      <c r="I96" s="2">
        <f t="shared" si="47"/>
        <v>0</v>
      </c>
      <c r="J96" s="2">
        <f t="shared" si="47"/>
        <v>0</v>
      </c>
      <c r="K96" s="2">
        <f t="shared" si="47"/>
        <v>0</v>
      </c>
      <c r="L96" s="2">
        <f t="shared" si="47"/>
        <v>0</v>
      </c>
      <c r="M96" s="2">
        <f t="shared" si="47"/>
        <v>0</v>
      </c>
      <c r="N96" s="2">
        <f t="shared" si="47"/>
        <v>0</v>
      </c>
      <c r="O96" s="2">
        <f t="shared" si="47"/>
        <v>0</v>
      </c>
      <c r="P96" s="2">
        <f t="shared" si="47"/>
        <v>0</v>
      </c>
      <c r="Q96" s="2">
        <f t="shared" si="47"/>
        <v>-1</v>
      </c>
      <c r="R96" s="2">
        <f t="shared" si="47"/>
        <v>-5</v>
      </c>
      <c r="S96" s="2">
        <f t="shared" si="47"/>
        <v>-10</v>
      </c>
      <c r="T96" s="2">
        <f t="shared" si="47"/>
        <v>-5</v>
      </c>
      <c r="U96" s="2">
        <f t="shared" si="47"/>
        <v>-4</v>
      </c>
      <c r="V96" s="2">
        <f t="shared" si="28"/>
        <v>-8</v>
      </c>
    </row>
    <row r="97" spans="1:22" ht="13">
      <c r="A97" s="3" t="s">
        <v>20</v>
      </c>
      <c r="B97" s="1" t="s">
        <v>0</v>
      </c>
      <c r="C97" s="12">
        <f>SUM(C98:C101)</f>
        <v>1</v>
      </c>
      <c r="D97" s="2">
        <f aca="true" t="shared" si="48" ref="D97:U97">D157-D37</f>
        <v>-1513</v>
      </c>
      <c r="E97" s="2">
        <f t="shared" si="48"/>
        <v>-65</v>
      </c>
      <c r="F97" s="2">
        <f t="shared" si="48"/>
        <v>-87</v>
      </c>
      <c r="G97" s="2">
        <f t="shared" si="48"/>
        <v>-115</v>
      </c>
      <c r="H97" s="2">
        <f t="shared" si="48"/>
        <v>-96</v>
      </c>
      <c r="I97" s="2">
        <f t="shared" si="48"/>
        <v>-55</v>
      </c>
      <c r="J97" s="2">
        <f t="shared" si="48"/>
        <v>-56</v>
      </c>
      <c r="K97" s="2">
        <f t="shared" si="48"/>
        <v>-70</v>
      </c>
      <c r="L97" s="2">
        <f t="shared" si="48"/>
        <v>-61</v>
      </c>
      <c r="M97" s="2">
        <f t="shared" si="48"/>
        <v>-86</v>
      </c>
      <c r="N97" s="2">
        <f t="shared" si="48"/>
        <v>-73</v>
      </c>
      <c r="O97" s="2">
        <f t="shared" si="48"/>
        <v>-94</v>
      </c>
      <c r="P97" s="2">
        <f t="shared" si="48"/>
        <v>-105</v>
      </c>
      <c r="Q97" s="2">
        <f t="shared" si="48"/>
        <v>-113</v>
      </c>
      <c r="R97" s="2">
        <f t="shared" si="48"/>
        <v>-132</v>
      </c>
      <c r="S97" s="2">
        <f t="shared" si="48"/>
        <v>-121</v>
      </c>
      <c r="T97" s="2">
        <f t="shared" si="48"/>
        <v>-83</v>
      </c>
      <c r="U97" s="2">
        <f t="shared" si="48"/>
        <v>-63</v>
      </c>
      <c r="V97" s="2">
        <f t="shared" si="28"/>
        <v>-38</v>
      </c>
    </row>
    <row r="98" spans="1:22" ht="13">
      <c r="A98" s="4"/>
      <c r="B98" s="1" t="s">
        <v>13</v>
      </c>
      <c r="C98" s="11">
        <f>D98/D97</f>
        <v>0.48182419035029744</v>
      </c>
      <c r="D98" s="2">
        <f aca="true" t="shared" si="49" ref="D98:U98">D158-D38</f>
        <v>-729</v>
      </c>
      <c r="E98" s="2">
        <f t="shared" si="49"/>
        <v>-65</v>
      </c>
      <c r="F98" s="2">
        <f t="shared" si="49"/>
        <v>-87</v>
      </c>
      <c r="G98" s="2">
        <f t="shared" si="49"/>
        <v>-115</v>
      </c>
      <c r="H98" s="2">
        <f t="shared" si="49"/>
        <v>-96</v>
      </c>
      <c r="I98" s="2">
        <f t="shared" si="49"/>
        <v>-53</v>
      </c>
      <c r="J98" s="2">
        <f t="shared" si="49"/>
        <v>-45</v>
      </c>
      <c r="K98" s="2">
        <f t="shared" si="49"/>
        <v>-42</v>
      </c>
      <c r="L98" s="2">
        <f t="shared" si="49"/>
        <v>-28</v>
      </c>
      <c r="M98" s="2">
        <f t="shared" si="49"/>
        <v>-29</v>
      </c>
      <c r="N98" s="2">
        <f t="shared" si="49"/>
        <v>-25</v>
      </c>
      <c r="O98" s="2">
        <f t="shared" si="49"/>
        <v>-25</v>
      </c>
      <c r="P98" s="2">
        <f t="shared" si="49"/>
        <v>-31</v>
      </c>
      <c r="Q98" s="2">
        <f t="shared" si="49"/>
        <v>-22</v>
      </c>
      <c r="R98" s="2">
        <f t="shared" si="49"/>
        <v>-29</v>
      </c>
      <c r="S98" s="2">
        <f t="shared" si="49"/>
        <v>-18</v>
      </c>
      <c r="T98" s="2">
        <f t="shared" si="49"/>
        <v>-8</v>
      </c>
      <c r="U98" s="2">
        <f t="shared" si="49"/>
        <v>-8</v>
      </c>
      <c r="V98" s="2">
        <f t="shared" si="28"/>
        <v>-3</v>
      </c>
    </row>
    <row r="99" spans="1:22" ht="13">
      <c r="A99" s="4"/>
      <c r="B99" s="1" t="s">
        <v>14</v>
      </c>
      <c r="C99" s="11">
        <f>D99/D97</f>
        <v>0.4137475214805023</v>
      </c>
      <c r="D99" s="2">
        <f aca="true" t="shared" si="50" ref="D99:U99">D159-D39</f>
        <v>-626</v>
      </c>
      <c r="E99" s="2">
        <f t="shared" si="50"/>
        <v>0</v>
      </c>
      <c r="F99" s="2">
        <f t="shared" si="50"/>
        <v>0</v>
      </c>
      <c r="G99" s="2">
        <f t="shared" si="50"/>
        <v>0</v>
      </c>
      <c r="H99" s="2">
        <f t="shared" si="50"/>
        <v>0</v>
      </c>
      <c r="I99" s="2">
        <f t="shared" si="50"/>
        <v>-2</v>
      </c>
      <c r="J99" s="2">
        <f t="shared" si="50"/>
        <v>-10</v>
      </c>
      <c r="K99" s="2">
        <f t="shared" si="50"/>
        <v>-24</v>
      </c>
      <c r="L99" s="2">
        <f t="shared" si="50"/>
        <v>-31</v>
      </c>
      <c r="M99" s="2">
        <f t="shared" si="50"/>
        <v>-46</v>
      </c>
      <c r="N99" s="2">
        <f t="shared" si="50"/>
        <v>-41</v>
      </c>
      <c r="O99" s="2">
        <f t="shared" si="50"/>
        <v>-56</v>
      </c>
      <c r="P99" s="2">
        <f t="shared" si="50"/>
        <v>-59</v>
      </c>
      <c r="Q99" s="2">
        <f t="shared" si="50"/>
        <v>-74</v>
      </c>
      <c r="R99" s="2">
        <f t="shared" si="50"/>
        <v>-86</v>
      </c>
      <c r="S99" s="2">
        <f t="shared" si="50"/>
        <v>-86</v>
      </c>
      <c r="T99" s="2">
        <f t="shared" si="50"/>
        <v>-53</v>
      </c>
      <c r="U99" s="2">
        <f t="shared" si="50"/>
        <v>-39</v>
      </c>
      <c r="V99" s="2">
        <f t="shared" si="28"/>
        <v>-19</v>
      </c>
    </row>
    <row r="100" spans="1:22" ht="13">
      <c r="A100" s="4"/>
      <c r="B100" s="1" t="s">
        <v>15</v>
      </c>
      <c r="C100" s="11">
        <f>D100/D97</f>
        <v>0.06939854593522803</v>
      </c>
      <c r="D100" s="2">
        <f aca="true" t="shared" si="51" ref="D100:U100">D160-D40</f>
        <v>-105</v>
      </c>
      <c r="E100" s="2">
        <f t="shared" si="51"/>
        <v>0</v>
      </c>
      <c r="F100" s="2">
        <f t="shared" si="51"/>
        <v>0</v>
      </c>
      <c r="G100" s="2">
        <f t="shared" si="51"/>
        <v>0</v>
      </c>
      <c r="H100" s="2">
        <f t="shared" si="51"/>
        <v>0</v>
      </c>
      <c r="I100" s="2">
        <f t="shared" si="51"/>
        <v>0</v>
      </c>
      <c r="J100" s="2">
        <f t="shared" si="51"/>
        <v>-1</v>
      </c>
      <c r="K100" s="2">
        <f t="shared" si="51"/>
        <v>-4</v>
      </c>
      <c r="L100" s="2">
        <f t="shared" si="51"/>
        <v>-2</v>
      </c>
      <c r="M100" s="2">
        <f t="shared" si="51"/>
        <v>-11</v>
      </c>
      <c r="N100" s="2">
        <f t="shared" si="51"/>
        <v>-6</v>
      </c>
      <c r="O100" s="2">
        <f t="shared" si="51"/>
        <v>-13</v>
      </c>
      <c r="P100" s="2">
        <f t="shared" si="51"/>
        <v>-15</v>
      </c>
      <c r="Q100" s="2">
        <f t="shared" si="51"/>
        <v>-16</v>
      </c>
      <c r="R100" s="2">
        <f t="shared" si="51"/>
        <v>-15</v>
      </c>
      <c r="S100" s="2">
        <f t="shared" si="51"/>
        <v>-11</v>
      </c>
      <c r="T100" s="2">
        <f t="shared" si="51"/>
        <v>-8</v>
      </c>
      <c r="U100" s="2">
        <f t="shared" si="51"/>
        <v>-3</v>
      </c>
      <c r="V100" s="2">
        <f t="shared" si="28"/>
        <v>0</v>
      </c>
    </row>
    <row r="101" spans="1:22" ht="13">
      <c r="A101" s="4"/>
      <c r="B101" s="1" t="s">
        <v>16</v>
      </c>
      <c r="C101" s="11">
        <f>D101/D97</f>
        <v>0.03502974223397224</v>
      </c>
      <c r="D101" s="2">
        <f aca="true" t="shared" si="52" ref="D101:U101">D161-D41</f>
        <v>-53</v>
      </c>
      <c r="E101" s="2">
        <f t="shared" si="52"/>
        <v>0</v>
      </c>
      <c r="F101" s="2">
        <f t="shared" si="52"/>
        <v>0</v>
      </c>
      <c r="G101" s="2">
        <f t="shared" si="52"/>
        <v>0</v>
      </c>
      <c r="H101" s="2">
        <f t="shared" si="52"/>
        <v>0</v>
      </c>
      <c r="I101" s="2">
        <f t="shared" si="52"/>
        <v>0</v>
      </c>
      <c r="J101" s="2">
        <f t="shared" si="52"/>
        <v>0</v>
      </c>
      <c r="K101" s="2">
        <f t="shared" si="52"/>
        <v>0</v>
      </c>
      <c r="L101" s="2">
        <f t="shared" si="52"/>
        <v>0</v>
      </c>
      <c r="M101" s="2">
        <f t="shared" si="52"/>
        <v>0</v>
      </c>
      <c r="N101" s="2">
        <f t="shared" si="52"/>
        <v>-1</v>
      </c>
      <c r="O101" s="2">
        <f t="shared" si="52"/>
        <v>0</v>
      </c>
      <c r="P101" s="2">
        <f t="shared" si="52"/>
        <v>0</v>
      </c>
      <c r="Q101" s="2">
        <f t="shared" si="52"/>
        <v>-1</v>
      </c>
      <c r="R101" s="2">
        <f t="shared" si="52"/>
        <v>-2</v>
      </c>
      <c r="S101" s="2">
        <f t="shared" si="52"/>
        <v>-6</v>
      </c>
      <c r="T101" s="2">
        <f t="shared" si="52"/>
        <v>-14</v>
      </c>
      <c r="U101" s="2">
        <f t="shared" si="52"/>
        <v>-13</v>
      </c>
      <c r="V101" s="2">
        <f t="shared" si="28"/>
        <v>-16</v>
      </c>
    </row>
    <row r="102" spans="1:22" ht="13">
      <c r="A102" s="3" t="s">
        <v>30</v>
      </c>
      <c r="B102" s="1" t="s">
        <v>0</v>
      </c>
      <c r="C102" s="12">
        <f>SUM(C103:C106)</f>
        <v>1</v>
      </c>
      <c r="D102" s="2">
        <f aca="true" t="shared" si="53" ref="D102:U102">D162-D42</f>
        <v>-1554</v>
      </c>
      <c r="E102" s="2">
        <f t="shared" si="53"/>
        <v>-64</v>
      </c>
      <c r="F102" s="2">
        <f t="shared" si="53"/>
        <v>-79</v>
      </c>
      <c r="G102" s="2">
        <f t="shared" si="53"/>
        <v>-100</v>
      </c>
      <c r="H102" s="2">
        <f t="shared" si="53"/>
        <v>-86</v>
      </c>
      <c r="I102" s="2">
        <f t="shared" si="53"/>
        <v>-63</v>
      </c>
      <c r="J102" s="2">
        <f t="shared" si="53"/>
        <v>-68</v>
      </c>
      <c r="K102" s="2">
        <f t="shared" si="53"/>
        <v>-66</v>
      </c>
      <c r="L102" s="2">
        <f t="shared" si="53"/>
        <v>-85</v>
      </c>
      <c r="M102" s="2">
        <f t="shared" si="53"/>
        <v>-82</v>
      </c>
      <c r="N102" s="2">
        <f t="shared" si="53"/>
        <v>-87</v>
      </c>
      <c r="O102" s="2">
        <f t="shared" si="53"/>
        <v>-84</v>
      </c>
      <c r="P102" s="2">
        <f t="shared" si="53"/>
        <v>-99</v>
      </c>
      <c r="Q102" s="2">
        <f t="shared" si="53"/>
        <v>-123</v>
      </c>
      <c r="R102" s="2">
        <f t="shared" si="53"/>
        <v>-147</v>
      </c>
      <c r="S102" s="2">
        <f t="shared" si="53"/>
        <v>-130</v>
      </c>
      <c r="T102" s="2">
        <f t="shared" si="53"/>
        <v>-77</v>
      </c>
      <c r="U102" s="2">
        <f t="shared" si="53"/>
        <v>-50</v>
      </c>
      <c r="V102" s="2">
        <f t="shared" si="28"/>
        <v>-64</v>
      </c>
    </row>
    <row r="103" spans="1:22" ht="13">
      <c r="A103" s="4"/>
      <c r="B103" s="1" t="s">
        <v>13</v>
      </c>
      <c r="C103" s="11">
        <f>D103/D102</f>
        <v>0.4588159588159588</v>
      </c>
      <c r="D103" s="2">
        <f aca="true" t="shared" si="54" ref="D103:U103">D163-D43</f>
        <v>-713</v>
      </c>
      <c r="E103" s="2">
        <f t="shared" si="54"/>
        <v>-64</v>
      </c>
      <c r="F103" s="2">
        <f t="shared" si="54"/>
        <v>-79</v>
      </c>
      <c r="G103" s="2">
        <f t="shared" si="54"/>
        <v>-100</v>
      </c>
      <c r="H103" s="2">
        <f t="shared" si="54"/>
        <v>-85</v>
      </c>
      <c r="I103" s="2">
        <f t="shared" si="54"/>
        <v>-63</v>
      </c>
      <c r="J103" s="2">
        <f t="shared" si="54"/>
        <v>-52</v>
      </c>
      <c r="K103" s="2">
        <f t="shared" si="54"/>
        <v>-44</v>
      </c>
      <c r="L103" s="2">
        <f t="shared" si="54"/>
        <v>-47</v>
      </c>
      <c r="M103" s="2">
        <f t="shared" si="54"/>
        <v>-27</v>
      </c>
      <c r="N103" s="2">
        <f t="shared" si="54"/>
        <v>-28</v>
      </c>
      <c r="O103" s="2">
        <f t="shared" si="54"/>
        <v>-22</v>
      </c>
      <c r="P103" s="2">
        <f t="shared" si="54"/>
        <v>-16</v>
      </c>
      <c r="Q103" s="2">
        <f t="shared" si="54"/>
        <v>-23</v>
      </c>
      <c r="R103" s="2">
        <f t="shared" si="54"/>
        <v>-25</v>
      </c>
      <c r="S103" s="2">
        <f t="shared" si="54"/>
        <v>-18</v>
      </c>
      <c r="T103" s="2">
        <f t="shared" si="54"/>
        <v>-11</v>
      </c>
      <c r="U103" s="2">
        <f t="shared" si="54"/>
        <v>-3</v>
      </c>
      <c r="V103" s="2">
        <f t="shared" si="28"/>
        <v>-6</v>
      </c>
    </row>
    <row r="104" spans="1:22" ht="13">
      <c r="A104" s="4"/>
      <c r="B104" s="1" t="s">
        <v>14</v>
      </c>
      <c r="C104" s="11">
        <f>D104/D102</f>
        <v>0.425997425997426</v>
      </c>
      <c r="D104" s="2">
        <f aca="true" t="shared" si="55" ref="D104:U104">D164-D44</f>
        <v>-662</v>
      </c>
      <c r="E104" s="2">
        <f t="shared" si="55"/>
        <v>0</v>
      </c>
      <c r="F104" s="2">
        <f t="shared" si="55"/>
        <v>0</v>
      </c>
      <c r="G104" s="2">
        <f t="shared" si="55"/>
        <v>0</v>
      </c>
      <c r="H104" s="2">
        <f t="shared" si="55"/>
        <v>-1</v>
      </c>
      <c r="I104" s="2">
        <f t="shared" si="55"/>
        <v>0</v>
      </c>
      <c r="J104" s="2">
        <f t="shared" si="55"/>
        <v>-15</v>
      </c>
      <c r="K104" s="2">
        <f t="shared" si="55"/>
        <v>-21</v>
      </c>
      <c r="L104" s="2">
        <f t="shared" si="55"/>
        <v>-32</v>
      </c>
      <c r="M104" s="2">
        <f t="shared" si="55"/>
        <v>-41</v>
      </c>
      <c r="N104" s="2">
        <f t="shared" si="55"/>
        <v>-51</v>
      </c>
      <c r="O104" s="2">
        <f t="shared" si="55"/>
        <v>-49</v>
      </c>
      <c r="P104" s="2">
        <f t="shared" si="55"/>
        <v>-62</v>
      </c>
      <c r="Q104" s="2">
        <f t="shared" si="55"/>
        <v>-77</v>
      </c>
      <c r="R104" s="2">
        <f t="shared" si="55"/>
        <v>-97</v>
      </c>
      <c r="S104" s="2">
        <f t="shared" si="55"/>
        <v>-93</v>
      </c>
      <c r="T104" s="2">
        <f t="shared" si="55"/>
        <v>-52</v>
      </c>
      <c r="U104" s="2">
        <f t="shared" si="55"/>
        <v>-37</v>
      </c>
      <c r="V104" s="2">
        <f t="shared" si="28"/>
        <v>-34</v>
      </c>
    </row>
    <row r="105" spans="1:22" ht="13">
      <c r="A105" s="4"/>
      <c r="B105" s="1" t="s">
        <v>15</v>
      </c>
      <c r="C105" s="11">
        <f>D105/D102</f>
        <v>0.08043758043758044</v>
      </c>
      <c r="D105" s="2">
        <f aca="true" t="shared" si="56" ref="D105:U105">D165-D45</f>
        <v>-125</v>
      </c>
      <c r="E105" s="2">
        <f t="shared" si="56"/>
        <v>0</v>
      </c>
      <c r="F105" s="2">
        <f t="shared" si="56"/>
        <v>0</v>
      </c>
      <c r="G105" s="2">
        <f t="shared" si="56"/>
        <v>0</v>
      </c>
      <c r="H105" s="2">
        <f t="shared" si="56"/>
        <v>0</v>
      </c>
      <c r="I105" s="2">
        <f t="shared" si="56"/>
        <v>0</v>
      </c>
      <c r="J105" s="2">
        <f t="shared" si="56"/>
        <v>-1</v>
      </c>
      <c r="K105" s="2">
        <f t="shared" si="56"/>
        <v>-1</v>
      </c>
      <c r="L105" s="2">
        <f t="shared" si="56"/>
        <v>-6</v>
      </c>
      <c r="M105" s="2">
        <f t="shared" si="56"/>
        <v>-12</v>
      </c>
      <c r="N105" s="2">
        <f t="shared" si="56"/>
        <v>-8</v>
      </c>
      <c r="O105" s="2">
        <f t="shared" si="56"/>
        <v>-11</v>
      </c>
      <c r="P105" s="2">
        <f t="shared" si="56"/>
        <v>-20</v>
      </c>
      <c r="Q105" s="2">
        <f t="shared" si="56"/>
        <v>-21</v>
      </c>
      <c r="R105" s="2">
        <f t="shared" si="56"/>
        <v>-25</v>
      </c>
      <c r="S105" s="2">
        <f t="shared" si="56"/>
        <v>-10</v>
      </c>
      <c r="T105" s="2">
        <f t="shared" si="56"/>
        <v>-8</v>
      </c>
      <c r="U105" s="2">
        <f t="shared" si="56"/>
        <v>-1</v>
      </c>
      <c r="V105" s="2">
        <f t="shared" si="28"/>
        <v>-1</v>
      </c>
    </row>
    <row r="106" spans="1:22" ht="13">
      <c r="A106" s="4"/>
      <c r="B106" s="1" t="s">
        <v>16</v>
      </c>
      <c r="C106" s="11">
        <f>D106/D102</f>
        <v>0.03474903474903475</v>
      </c>
      <c r="D106" s="2">
        <f aca="true" t="shared" si="57" ref="D106:U106">D166-D46</f>
        <v>-54</v>
      </c>
      <c r="E106" s="2">
        <f t="shared" si="57"/>
        <v>0</v>
      </c>
      <c r="F106" s="2">
        <f t="shared" si="57"/>
        <v>0</v>
      </c>
      <c r="G106" s="2">
        <f t="shared" si="57"/>
        <v>0</v>
      </c>
      <c r="H106" s="2">
        <f t="shared" si="57"/>
        <v>0</v>
      </c>
      <c r="I106" s="2">
        <f t="shared" si="57"/>
        <v>0</v>
      </c>
      <c r="J106" s="2">
        <f t="shared" si="57"/>
        <v>0</v>
      </c>
      <c r="K106" s="2">
        <f t="shared" si="57"/>
        <v>0</v>
      </c>
      <c r="L106" s="2">
        <f t="shared" si="57"/>
        <v>0</v>
      </c>
      <c r="M106" s="2">
        <f t="shared" si="57"/>
        <v>-2</v>
      </c>
      <c r="N106" s="2">
        <f t="shared" si="57"/>
        <v>0</v>
      </c>
      <c r="O106" s="2">
        <f t="shared" si="57"/>
        <v>-2</v>
      </c>
      <c r="P106" s="2">
        <f t="shared" si="57"/>
        <v>-1</v>
      </c>
      <c r="Q106" s="2">
        <f t="shared" si="57"/>
        <v>-2</v>
      </c>
      <c r="R106" s="2">
        <f t="shared" si="57"/>
        <v>0</v>
      </c>
      <c r="S106" s="2">
        <f t="shared" si="57"/>
        <v>-9</v>
      </c>
      <c r="T106" s="2">
        <f t="shared" si="57"/>
        <v>-6</v>
      </c>
      <c r="U106" s="2">
        <f t="shared" si="57"/>
        <v>-9</v>
      </c>
      <c r="V106" s="2">
        <f t="shared" si="28"/>
        <v>-23</v>
      </c>
    </row>
    <row r="107" spans="1:22" ht="13">
      <c r="A107" s="49" t="s">
        <v>33</v>
      </c>
      <c r="B107" s="68" t="s">
        <v>0</v>
      </c>
      <c r="C107" s="69">
        <f>SUM(C108:C111)</f>
        <v>1.0000000000000002</v>
      </c>
      <c r="D107" s="70">
        <f>SUM(D112,D117)</f>
        <v>-26425</v>
      </c>
      <c r="E107" s="70">
        <f aca="true" t="shared" si="58" ref="E107:U107">SUM(E112,E117)</f>
        <v>-1442</v>
      </c>
      <c r="F107" s="70">
        <f t="shared" si="58"/>
        <v>-1772</v>
      </c>
      <c r="G107" s="70">
        <f t="shared" si="58"/>
        <v>-1802</v>
      </c>
      <c r="H107" s="70">
        <f t="shared" si="58"/>
        <v>-1685</v>
      </c>
      <c r="I107" s="70">
        <f t="shared" si="58"/>
        <v>-1456</v>
      </c>
      <c r="J107" s="70">
        <f t="shared" si="58"/>
        <v>-1538</v>
      </c>
      <c r="K107" s="70">
        <f t="shared" si="58"/>
        <v>-1656</v>
      </c>
      <c r="L107" s="70">
        <f t="shared" si="58"/>
        <v>-1680</v>
      </c>
      <c r="M107" s="70">
        <f t="shared" si="58"/>
        <v>-1630</v>
      </c>
      <c r="N107" s="70">
        <f t="shared" si="58"/>
        <v>-1502</v>
      </c>
      <c r="O107" s="70">
        <f t="shared" si="58"/>
        <v>-1593</v>
      </c>
      <c r="P107" s="70">
        <f t="shared" si="58"/>
        <v>-1634</v>
      </c>
      <c r="Q107" s="70">
        <f t="shared" si="58"/>
        <v>-1492</v>
      </c>
      <c r="R107" s="70">
        <f t="shared" si="58"/>
        <v>-1608</v>
      </c>
      <c r="S107" s="70">
        <f t="shared" si="58"/>
        <v>-1635</v>
      </c>
      <c r="T107" s="70">
        <f t="shared" si="58"/>
        <v>-1104</v>
      </c>
      <c r="U107" s="70">
        <f t="shared" si="58"/>
        <v>-700</v>
      </c>
      <c r="V107" s="70">
        <f>SUM(V112,V117)</f>
        <v>-496</v>
      </c>
    </row>
    <row r="108" spans="1:22" ht="13">
      <c r="A108" s="63"/>
      <c r="B108" s="60" t="s">
        <v>13</v>
      </c>
      <c r="C108" s="64">
        <f>D108/D107</f>
        <v>0.5061494796594135</v>
      </c>
      <c r="D108" s="62">
        <f>SUM(D113,D118)</f>
        <v>-13375</v>
      </c>
      <c r="E108" s="62">
        <f aca="true" t="shared" si="59" ref="E108:U108">SUM(E113,E118)</f>
        <v>-1442</v>
      </c>
      <c r="F108" s="62">
        <f t="shared" si="59"/>
        <v>-1772</v>
      </c>
      <c r="G108" s="62">
        <f t="shared" si="59"/>
        <v>-1802</v>
      </c>
      <c r="H108" s="62">
        <f t="shared" si="59"/>
        <v>-1682</v>
      </c>
      <c r="I108" s="62">
        <f t="shared" si="59"/>
        <v>-1366</v>
      </c>
      <c r="J108" s="62">
        <f t="shared" si="59"/>
        <v>-1225</v>
      </c>
      <c r="K108" s="62">
        <f t="shared" si="59"/>
        <v>-977</v>
      </c>
      <c r="L108" s="62">
        <f t="shared" si="59"/>
        <v>-729</v>
      </c>
      <c r="M108" s="62">
        <f t="shared" si="59"/>
        <v>-544</v>
      </c>
      <c r="N108" s="62">
        <f t="shared" si="59"/>
        <v>-394</v>
      </c>
      <c r="O108" s="62">
        <f t="shared" si="59"/>
        <v>-369</v>
      </c>
      <c r="P108" s="62">
        <f t="shared" si="59"/>
        <v>-346</v>
      </c>
      <c r="Q108" s="62">
        <f t="shared" si="59"/>
        <v>-264</v>
      </c>
      <c r="R108" s="62">
        <f t="shared" si="59"/>
        <v>-201</v>
      </c>
      <c r="S108" s="62">
        <f t="shared" si="59"/>
        <v>-146</v>
      </c>
      <c r="T108" s="62">
        <f t="shared" si="59"/>
        <v>-56</v>
      </c>
      <c r="U108" s="62">
        <f t="shared" si="59"/>
        <v>-40</v>
      </c>
      <c r="V108" s="62">
        <f>SUM(V113,V118)</f>
        <v>-20</v>
      </c>
    </row>
    <row r="109" spans="1:22" ht="13">
      <c r="A109" s="63"/>
      <c r="B109" s="60" t="s">
        <v>14</v>
      </c>
      <c r="C109" s="64">
        <f>D109/D107</f>
        <v>0.3931504257332072</v>
      </c>
      <c r="D109" s="62">
        <f>SUM(D114,D119)</f>
        <v>-10389</v>
      </c>
      <c r="E109" s="62">
        <f aca="true" t="shared" si="60" ref="E109:U109">SUM(E114,E119)</f>
        <v>0</v>
      </c>
      <c r="F109" s="62">
        <f t="shared" si="60"/>
        <v>0</v>
      </c>
      <c r="G109" s="62">
        <f t="shared" si="60"/>
        <v>0</v>
      </c>
      <c r="H109" s="62">
        <f t="shared" si="60"/>
        <v>-3</v>
      </c>
      <c r="I109" s="62">
        <f t="shared" si="60"/>
        <v>-87</v>
      </c>
      <c r="J109" s="62">
        <f t="shared" si="60"/>
        <v>-291</v>
      </c>
      <c r="K109" s="62">
        <f t="shared" si="60"/>
        <v>-597</v>
      </c>
      <c r="L109" s="62">
        <f t="shared" si="60"/>
        <v>-827</v>
      </c>
      <c r="M109" s="62">
        <f t="shared" si="60"/>
        <v>-890</v>
      </c>
      <c r="N109" s="62">
        <f t="shared" si="60"/>
        <v>-894</v>
      </c>
      <c r="O109" s="62">
        <f t="shared" si="60"/>
        <v>-963</v>
      </c>
      <c r="P109" s="62">
        <f t="shared" si="60"/>
        <v>-1009</v>
      </c>
      <c r="Q109" s="62">
        <f t="shared" si="60"/>
        <v>-963</v>
      </c>
      <c r="R109" s="62">
        <f t="shared" si="60"/>
        <v>-1098</v>
      </c>
      <c r="S109" s="62">
        <f t="shared" si="60"/>
        <v>-1182</v>
      </c>
      <c r="T109" s="62">
        <f t="shared" si="60"/>
        <v>-816</v>
      </c>
      <c r="U109" s="62">
        <f t="shared" si="60"/>
        <v>-485</v>
      </c>
      <c r="V109" s="62">
        <f>SUM(V114,V119)</f>
        <v>-284</v>
      </c>
    </row>
    <row r="110" spans="1:22" ht="13">
      <c r="A110" s="63"/>
      <c r="B110" s="60" t="s">
        <v>15</v>
      </c>
      <c r="C110" s="64">
        <f>D110/D107</f>
        <v>0.07769157994323557</v>
      </c>
      <c r="D110" s="62">
        <f>SUM(D115,D120)</f>
        <v>-2053</v>
      </c>
      <c r="E110" s="62">
        <f aca="true" t="shared" si="61" ref="E110:U110">SUM(E115,E120)</f>
        <v>0</v>
      </c>
      <c r="F110" s="62">
        <f t="shared" si="61"/>
        <v>0</v>
      </c>
      <c r="G110" s="62">
        <f t="shared" si="61"/>
        <v>0</v>
      </c>
      <c r="H110" s="62">
        <f t="shared" si="61"/>
        <v>0</v>
      </c>
      <c r="I110" s="62">
        <f t="shared" si="61"/>
        <v>-3</v>
      </c>
      <c r="J110" s="62">
        <f t="shared" si="61"/>
        <v>-21</v>
      </c>
      <c r="K110" s="62">
        <f t="shared" si="61"/>
        <v>-81</v>
      </c>
      <c r="L110" s="62">
        <f t="shared" si="61"/>
        <v>-121</v>
      </c>
      <c r="M110" s="62">
        <f t="shared" si="61"/>
        <v>-194</v>
      </c>
      <c r="N110" s="62">
        <f t="shared" si="61"/>
        <v>-214</v>
      </c>
      <c r="O110" s="62">
        <f t="shared" si="61"/>
        <v>-254</v>
      </c>
      <c r="P110" s="62">
        <f t="shared" si="61"/>
        <v>-258</v>
      </c>
      <c r="Q110" s="62">
        <f t="shared" si="61"/>
        <v>-248</v>
      </c>
      <c r="R110" s="62">
        <f t="shared" si="61"/>
        <v>-246</v>
      </c>
      <c r="S110" s="62">
        <f t="shared" si="61"/>
        <v>-218</v>
      </c>
      <c r="T110" s="62">
        <f t="shared" si="61"/>
        <v>-115</v>
      </c>
      <c r="U110" s="62">
        <f t="shared" si="61"/>
        <v>-50</v>
      </c>
      <c r="V110" s="62">
        <f>SUM(V115,V120)</f>
        <v>-30</v>
      </c>
    </row>
    <row r="111" spans="1:22" ht="13">
      <c r="A111" s="71"/>
      <c r="B111" s="72" t="s">
        <v>16</v>
      </c>
      <c r="C111" s="73">
        <f>D111/D107</f>
        <v>0.023008514664143803</v>
      </c>
      <c r="D111" s="74">
        <f>SUM(D116,D121)</f>
        <v>-608</v>
      </c>
      <c r="E111" s="74">
        <f aca="true" t="shared" si="62" ref="E111:U111">SUM(E116,E121)</f>
        <v>0</v>
      </c>
      <c r="F111" s="74">
        <f t="shared" si="62"/>
        <v>0</v>
      </c>
      <c r="G111" s="74">
        <f t="shared" si="62"/>
        <v>0</v>
      </c>
      <c r="H111" s="74">
        <f t="shared" si="62"/>
        <v>0</v>
      </c>
      <c r="I111" s="74">
        <f t="shared" si="62"/>
        <v>0</v>
      </c>
      <c r="J111" s="74">
        <f t="shared" si="62"/>
        <v>-1</v>
      </c>
      <c r="K111" s="74">
        <f t="shared" si="62"/>
        <v>-1</v>
      </c>
      <c r="L111" s="74">
        <f t="shared" si="62"/>
        <v>-3</v>
      </c>
      <c r="M111" s="74">
        <f t="shared" si="62"/>
        <v>-2</v>
      </c>
      <c r="N111" s="74">
        <f t="shared" si="62"/>
        <v>0</v>
      </c>
      <c r="O111" s="74">
        <f t="shared" si="62"/>
        <v>-7</v>
      </c>
      <c r="P111" s="74">
        <f t="shared" si="62"/>
        <v>-21</v>
      </c>
      <c r="Q111" s="74">
        <f t="shared" si="62"/>
        <v>-17</v>
      </c>
      <c r="R111" s="74">
        <f t="shared" si="62"/>
        <v>-63</v>
      </c>
      <c r="S111" s="74">
        <f t="shared" si="62"/>
        <v>-89</v>
      </c>
      <c r="T111" s="74">
        <f t="shared" si="62"/>
        <v>-117</v>
      </c>
      <c r="U111" s="74">
        <f t="shared" si="62"/>
        <v>-125</v>
      </c>
      <c r="V111" s="74">
        <f>SUM(V116,V121)</f>
        <v>-162</v>
      </c>
    </row>
    <row r="112" spans="1:22" ht="13">
      <c r="A112" s="3" t="s">
        <v>17</v>
      </c>
      <c r="B112" s="1" t="s">
        <v>0</v>
      </c>
      <c r="C112" s="12">
        <f>SUM(C113:C116)</f>
        <v>1</v>
      </c>
      <c r="D112" s="2">
        <f aca="true" t="shared" si="63" ref="D112:U112">D172-D52</f>
        <v>-2680</v>
      </c>
      <c r="E112" s="2">
        <f t="shared" si="63"/>
        <v>-133</v>
      </c>
      <c r="F112" s="2">
        <f t="shared" si="63"/>
        <v>-187</v>
      </c>
      <c r="G112" s="2">
        <f t="shared" si="63"/>
        <v>-157</v>
      </c>
      <c r="H112" s="2">
        <f t="shared" si="63"/>
        <v>-170</v>
      </c>
      <c r="I112" s="2">
        <f t="shared" si="63"/>
        <v>-127</v>
      </c>
      <c r="J112" s="2">
        <f t="shared" si="63"/>
        <v>-122</v>
      </c>
      <c r="K112" s="2">
        <f t="shared" si="63"/>
        <v>-176</v>
      </c>
      <c r="L112" s="2">
        <f t="shared" si="63"/>
        <v>-145</v>
      </c>
      <c r="M112" s="2">
        <f t="shared" si="63"/>
        <v>-145</v>
      </c>
      <c r="N112" s="2">
        <f t="shared" si="63"/>
        <v>-148</v>
      </c>
      <c r="O112" s="2">
        <f t="shared" si="63"/>
        <v>-155</v>
      </c>
      <c r="P112" s="2">
        <f t="shared" si="63"/>
        <v>-190</v>
      </c>
      <c r="Q112" s="2">
        <f t="shared" si="63"/>
        <v>-192</v>
      </c>
      <c r="R112" s="2">
        <f t="shared" si="63"/>
        <v>-201</v>
      </c>
      <c r="S112" s="2">
        <f t="shared" si="63"/>
        <v>-195</v>
      </c>
      <c r="T112" s="2">
        <f t="shared" si="63"/>
        <v>-97</v>
      </c>
      <c r="U112" s="2">
        <f t="shared" si="63"/>
        <v>-79</v>
      </c>
      <c r="V112" s="2">
        <f aca="true" t="shared" si="64" ref="V112:V121">V172-V52</f>
        <v>-61</v>
      </c>
    </row>
    <row r="113" spans="1:22" ht="13">
      <c r="A113" s="4"/>
      <c r="B113" s="1" t="s">
        <v>13</v>
      </c>
      <c r="C113" s="11">
        <f>D113/D112</f>
        <v>0.49477611940298505</v>
      </c>
      <c r="D113" s="2">
        <f aca="true" t="shared" si="65" ref="D113:U113">D173-D53</f>
        <v>-1326</v>
      </c>
      <c r="E113" s="2">
        <f t="shared" si="65"/>
        <v>-133</v>
      </c>
      <c r="F113" s="2">
        <f t="shared" si="65"/>
        <v>-187</v>
      </c>
      <c r="G113" s="2">
        <f t="shared" si="65"/>
        <v>-157</v>
      </c>
      <c r="H113" s="2">
        <f t="shared" si="65"/>
        <v>-170</v>
      </c>
      <c r="I113" s="2">
        <f t="shared" si="65"/>
        <v>-119</v>
      </c>
      <c r="J113" s="2">
        <f t="shared" si="65"/>
        <v>-97</v>
      </c>
      <c r="K113" s="2">
        <f t="shared" si="65"/>
        <v>-106</v>
      </c>
      <c r="L113" s="2">
        <f t="shared" si="65"/>
        <v>-74</v>
      </c>
      <c r="M113" s="2">
        <f t="shared" si="65"/>
        <v>-55</v>
      </c>
      <c r="N113" s="2">
        <f t="shared" si="65"/>
        <v>-34</v>
      </c>
      <c r="O113" s="2">
        <f t="shared" si="65"/>
        <v>-43</v>
      </c>
      <c r="P113" s="2">
        <f t="shared" si="65"/>
        <v>-37</v>
      </c>
      <c r="Q113" s="2">
        <f t="shared" si="65"/>
        <v>-39</v>
      </c>
      <c r="R113" s="2">
        <f t="shared" si="65"/>
        <v>-30</v>
      </c>
      <c r="S113" s="2">
        <f t="shared" si="65"/>
        <v>-25</v>
      </c>
      <c r="T113" s="2">
        <f t="shared" si="65"/>
        <v>-5</v>
      </c>
      <c r="U113" s="2">
        <f t="shared" si="65"/>
        <v>-10</v>
      </c>
      <c r="V113" s="2">
        <f t="shared" si="64"/>
        <v>-5</v>
      </c>
    </row>
    <row r="114" spans="1:22" ht="13">
      <c r="A114" s="4"/>
      <c r="B114" s="1" t="s">
        <v>14</v>
      </c>
      <c r="C114" s="11">
        <f>D114/D112</f>
        <v>0.39925373134328357</v>
      </c>
      <c r="D114" s="2">
        <f aca="true" t="shared" si="66" ref="D114:U114">D174-D54</f>
        <v>-1070</v>
      </c>
      <c r="E114" s="2">
        <f t="shared" si="66"/>
        <v>0</v>
      </c>
      <c r="F114" s="2">
        <f t="shared" si="66"/>
        <v>0</v>
      </c>
      <c r="G114" s="2">
        <f t="shared" si="66"/>
        <v>0</v>
      </c>
      <c r="H114" s="2">
        <f t="shared" si="66"/>
        <v>0</v>
      </c>
      <c r="I114" s="2">
        <f t="shared" si="66"/>
        <v>-8</v>
      </c>
      <c r="J114" s="2">
        <f t="shared" si="66"/>
        <v>-23</v>
      </c>
      <c r="K114" s="2">
        <f t="shared" si="66"/>
        <v>-61</v>
      </c>
      <c r="L114" s="2">
        <f t="shared" si="66"/>
        <v>-62</v>
      </c>
      <c r="M114" s="2">
        <f t="shared" si="66"/>
        <v>-79</v>
      </c>
      <c r="N114" s="2">
        <f t="shared" si="66"/>
        <v>-95</v>
      </c>
      <c r="O114" s="2">
        <f t="shared" si="66"/>
        <v>-78</v>
      </c>
      <c r="P114" s="2">
        <f t="shared" si="66"/>
        <v>-125</v>
      </c>
      <c r="Q114" s="2">
        <f t="shared" si="66"/>
        <v>-119</v>
      </c>
      <c r="R114" s="2">
        <f t="shared" si="66"/>
        <v>-148</v>
      </c>
      <c r="S114" s="2">
        <f t="shared" si="66"/>
        <v>-132</v>
      </c>
      <c r="T114" s="2">
        <f t="shared" si="66"/>
        <v>-70</v>
      </c>
      <c r="U114" s="2">
        <f t="shared" si="66"/>
        <v>-49</v>
      </c>
      <c r="V114" s="2">
        <f t="shared" si="64"/>
        <v>-21</v>
      </c>
    </row>
    <row r="115" spans="1:22" ht="13">
      <c r="A115" s="4"/>
      <c r="B115" s="1" t="s">
        <v>15</v>
      </c>
      <c r="C115" s="11">
        <f>D115/D112</f>
        <v>0.07761194029850746</v>
      </c>
      <c r="D115" s="2">
        <f aca="true" t="shared" si="67" ref="D115:U115">D175-D55</f>
        <v>-208</v>
      </c>
      <c r="E115" s="2">
        <f t="shared" si="67"/>
        <v>0</v>
      </c>
      <c r="F115" s="2">
        <f t="shared" si="67"/>
        <v>0</v>
      </c>
      <c r="G115" s="2">
        <f t="shared" si="67"/>
        <v>0</v>
      </c>
      <c r="H115" s="2">
        <f t="shared" si="67"/>
        <v>0</v>
      </c>
      <c r="I115" s="2">
        <f t="shared" si="67"/>
        <v>0</v>
      </c>
      <c r="J115" s="2">
        <f t="shared" si="67"/>
        <v>-2</v>
      </c>
      <c r="K115" s="2">
        <f t="shared" si="67"/>
        <v>-9</v>
      </c>
      <c r="L115" s="2">
        <f t="shared" si="67"/>
        <v>-8</v>
      </c>
      <c r="M115" s="2">
        <f t="shared" si="67"/>
        <v>-11</v>
      </c>
      <c r="N115" s="2">
        <f t="shared" si="67"/>
        <v>-19</v>
      </c>
      <c r="O115" s="2">
        <f t="shared" si="67"/>
        <v>-33</v>
      </c>
      <c r="P115" s="2">
        <f t="shared" si="67"/>
        <v>-26</v>
      </c>
      <c r="Q115" s="2">
        <f t="shared" si="67"/>
        <v>-33</v>
      </c>
      <c r="R115" s="2">
        <f t="shared" si="67"/>
        <v>-19</v>
      </c>
      <c r="S115" s="2">
        <f t="shared" si="67"/>
        <v>-26</v>
      </c>
      <c r="T115" s="2">
        <f t="shared" si="67"/>
        <v>-10</v>
      </c>
      <c r="U115" s="2">
        <f t="shared" si="67"/>
        <v>-7</v>
      </c>
      <c r="V115" s="2">
        <f t="shared" si="64"/>
        <v>-5</v>
      </c>
    </row>
    <row r="116" spans="1:22" ht="13">
      <c r="A116" s="4"/>
      <c r="B116" s="1" t="s">
        <v>16</v>
      </c>
      <c r="C116" s="11">
        <f>D116/D112</f>
        <v>0.028358208955223882</v>
      </c>
      <c r="D116" s="2">
        <f aca="true" t="shared" si="68" ref="D116:U116">D176-D56</f>
        <v>-76</v>
      </c>
      <c r="E116" s="2">
        <f t="shared" si="68"/>
        <v>0</v>
      </c>
      <c r="F116" s="2">
        <f t="shared" si="68"/>
        <v>0</v>
      </c>
      <c r="G116" s="2">
        <f t="shared" si="68"/>
        <v>0</v>
      </c>
      <c r="H116" s="2">
        <f t="shared" si="68"/>
        <v>0</v>
      </c>
      <c r="I116" s="2">
        <f t="shared" si="68"/>
        <v>0</v>
      </c>
      <c r="J116" s="2">
        <f t="shared" si="68"/>
        <v>0</v>
      </c>
      <c r="K116" s="2">
        <f t="shared" si="68"/>
        <v>0</v>
      </c>
      <c r="L116" s="2">
        <f t="shared" si="68"/>
        <v>-1</v>
      </c>
      <c r="M116" s="2">
        <f t="shared" si="68"/>
        <v>0</v>
      </c>
      <c r="N116" s="2">
        <f t="shared" si="68"/>
        <v>0</v>
      </c>
      <c r="O116" s="2">
        <f t="shared" si="68"/>
        <v>-1</v>
      </c>
      <c r="P116" s="2">
        <f t="shared" si="68"/>
        <v>-2</v>
      </c>
      <c r="Q116" s="2">
        <f t="shared" si="68"/>
        <v>-1</v>
      </c>
      <c r="R116" s="2">
        <f t="shared" si="68"/>
        <v>-4</v>
      </c>
      <c r="S116" s="2">
        <f t="shared" si="68"/>
        <v>-12</v>
      </c>
      <c r="T116" s="2">
        <f t="shared" si="68"/>
        <v>-12</v>
      </c>
      <c r="U116" s="2">
        <f t="shared" si="68"/>
        <v>-13</v>
      </c>
      <c r="V116" s="2">
        <f t="shared" si="64"/>
        <v>-30</v>
      </c>
    </row>
    <row r="117" spans="1:22" ht="13">
      <c r="A117" s="3" t="s">
        <v>28</v>
      </c>
      <c r="B117" s="1" t="s">
        <v>0</v>
      </c>
      <c r="C117" s="12">
        <f>SUM(C118:C121)</f>
        <v>1.0000000000000002</v>
      </c>
      <c r="D117" s="2">
        <f aca="true" t="shared" si="69" ref="D117:U117">D177-D57</f>
        <v>-23745</v>
      </c>
      <c r="E117" s="2">
        <f t="shared" si="69"/>
        <v>-1309</v>
      </c>
      <c r="F117" s="2">
        <f t="shared" si="69"/>
        <v>-1585</v>
      </c>
      <c r="G117" s="2">
        <f t="shared" si="69"/>
        <v>-1645</v>
      </c>
      <c r="H117" s="2">
        <f t="shared" si="69"/>
        <v>-1515</v>
      </c>
      <c r="I117" s="2">
        <f t="shared" si="69"/>
        <v>-1329</v>
      </c>
      <c r="J117" s="2">
        <f t="shared" si="69"/>
        <v>-1416</v>
      </c>
      <c r="K117" s="2">
        <f t="shared" si="69"/>
        <v>-1480</v>
      </c>
      <c r="L117" s="2">
        <f t="shared" si="69"/>
        <v>-1535</v>
      </c>
      <c r="M117" s="2">
        <f t="shared" si="69"/>
        <v>-1485</v>
      </c>
      <c r="N117" s="2">
        <f t="shared" si="69"/>
        <v>-1354</v>
      </c>
      <c r="O117" s="2">
        <f t="shared" si="69"/>
        <v>-1438</v>
      </c>
      <c r="P117" s="2">
        <f t="shared" si="69"/>
        <v>-1444</v>
      </c>
      <c r="Q117" s="2">
        <f t="shared" si="69"/>
        <v>-1300</v>
      </c>
      <c r="R117" s="2">
        <f t="shared" si="69"/>
        <v>-1407</v>
      </c>
      <c r="S117" s="2">
        <f t="shared" si="69"/>
        <v>-1440</v>
      </c>
      <c r="T117" s="2">
        <f t="shared" si="69"/>
        <v>-1007</v>
      </c>
      <c r="U117" s="2">
        <f t="shared" si="69"/>
        <v>-621</v>
      </c>
      <c r="V117" s="2">
        <f t="shared" si="64"/>
        <v>-435</v>
      </c>
    </row>
    <row r="118" spans="1:22" ht="13">
      <c r="A118" s="4"/>
      <c r="B118" s="1" t="s">
        <v>13</v>
      </c>
      <c r="C118" s="11">
        <f>D118/D117</f>
        <v>0.5074331438197516</v>
      </c>
      <c r="D118" s="2">
        <f aca="true" t="shared" si="70" ref="D118:U118">D178-D58</f>
        <v>-12049</v>
      </c>
      <c r="E118" s="2">
        <f t="shared" si="70"/>
        <v>-1309</v>
      </c>
      <c r="F118" s="2">
        <f t="shared" si="70"/>
        <v>-1585</v>
      </c>
      <c r="G118" s="2">
        <f t="shared" si="70"/>
        <v>-1645</v>
      </c>
      <c r="H118" s="2">
        <f t="shared" si="70"/>
        <v>-1512</v>
      </c>
      <c r="I118" s="2">
        <f t="shared" si="70"/>
        <v>-1247</v>
      </c>
      <c r="J118" s="2">
        <f t="shared" si="70"/>
        <v>-1128</v>
      </c>
      <c r="K118" s="2">
        <f t="shared" si="70"/>
        <v>-871</v>
      </c>
      <c r="L118" s="2">
        <f t="shared" si="70"/>
        <v>-655</v>
      </c>
      <c r="M118" s="2">
        <f t="shared" si="70"/>
        <v>-489</v>
      </c>
      <c r="N118" s="2">
        <f t="shared" si="70"/>
        <v>-360</v>
      </c>
      <c r="O118" s="2">
        <f t="shared" si="70"/>
        <v>-326</v>
      </c>
      <c r="P118" s="2">
        <f t="shared" si="70"/>
        <v>-309</v>
      </c>
      <c r="Q118" s="2">
        <f t="shared" si="70"/>
        <v>-225</v>
      </c>
      <c r="R118" s="2">
        <f t="shared" si="70"/>
        <v>-171</v>
      </c>
      <c r="S118" s="2">
        <f t="shared" si="70"/>
        <v>-121</v>
      </c>
      <c r="T118" s="2">
        <f t="shared" si="70"/>
        <v>-51</v>
      </c>
      <c r="U118" s="2">
        <f t="shared" si="70"/>
        <v>-30</v>
      </c>
      <c r="V118" s="2">
        <f t="shared" si="64"/>
        <v>-15</v>
      </c>
    </row>
    <row r="119" spans="1:22" ht="13">
      <c r="A119" s="4"/>
      <c r="B119" s="1" t="s">
        <v>14</v>
      </c>
      <c r="C119" s="11">
        <f>D119/D117</f>
        <v>0.39246157085702255</v>
      </c>
      <c r="D119" s="2">
        <f aca="true" t="shared" si="71" ref="D119:U119">D179-D59</f>
        <v>-9319</v>
      </c>
      <c r="E119" s="2">
        <f t="shared" si="71"/>
        <v>0</v>
      </c>
      <c r="F119" s="2">
        <f t="shared" si="71"/>
        <v>0</v>
      </c>
      <c r="G119" s="2">
        <f t="shared" si="71"/>
        <v>0</v>
      </c>
      <c r="H119" s="2">
        <f t="shared" si="71"/>
        <v>-3</v>
      </c>
      <c r="I119" s="2">
        <f t="shared" si="71"/>
        <v>-79</v>
      </c>
      <c r="J119" s="2">
        <f t="shared" si="71"/>
        <v>-268</v>
      </c>
      <c r="K119" s="2">
        <f t="shared" si="71"/>
        <v>-536</v>
      </c>
      <c r="L119" s="2">
        <f t="shared" si="71"/>
        <v>-765</v>
      </c>
      <c r="M119" s="2">
        <f t="shared" si="71"/>
        <v>-811</v>
      </c>
      <c r="N119" s="2">
        <f t="shared" si="71"/>
        <v>-799</v>
      </c>
      <c r="O119" s="2">
        <f t="shared" si="71"/>
        <v>-885</v>
      </c>
      <c r="P119" s="2">
        <f t="shared" si="71"/>
        <v>-884</v>
      </c>
      <c r="Q119" s="2">
        <f t="shared" si="71"/>
        <v>-844</v>
      </c>
      <c r="R119" s="2">
        <f t="shared" si="71"/>
        <v>-950</v>
      </c>
      <c r="S119" s="2">
        <f t="shared" si="71"/>
        <v>-1050</v>
      </c>
      <c r="T119" s="2">
        <f t="shared" si="71"/>
        <v>-746</v>
      </c>
      <c r="U119" s="2">
        <f t="shared" si="71"/>
        <v>-436</v>
      </c>
      <c r="V119" s="2">
        <f t="shared" si="64"/>
        <v>-263</v>
      </c>
    </row>
    <row r="120" spans="1:22" ht="13">
      <c r="A120" s="4"/>
      <c r="B120" s="1" t="s">
        <v>15</v>
      </c>
      <c r="C120" s="11">
        <f>D120/D117</f>
        <v>0.07770056854074542</v>
      </c>
      <c r="D120" s="2">
        <f aca="true" t="shared" si="72" ref="D120:U120">D180-D60</f>
        <v>-1845</v>
      </c>
      <c r="E120" s="2">
        <f t="shared" si="72"/>
        <v>0</v>
      </c>
      <c r="F120" s="2">
        <f t="shared" si="72"/>
        <v>0</v>
      </c>
      <c r="G120" s="2">
        <f t="shared" si="72"/>
        <v>0</v>
      </c>
      <c r="H120" s="2">
        <f t="shared" si="72"/>
        <v>0</v>
      </c>
      <c r="I120" s="2">
        <f t="shared" si="72"/>
        <v>-3</v>
      </c>
      <c r="J120" s="2">
        <f t="shared" si="72"/>
        <v>-19</v>
      </c>
      <c r="K120" s="2">
        <f t="shared" si="72"/>
        <v>-72</v>
      </c>
      <c r="L120" s="2">
        <f t="shared" si="72"/>
        <v>-113</v>
      </c>
      <c r="M120" s="2">
        <f t="shared" si="72"/>
        <v>-183</v>
      </c>
      <c r="N120" s="2">
        <f t="shared" si="72"/>
        <v>-195</v>
      </c>
      <c r="O120" s="2">
        <f t="shared" si="72"/>
        <v>-221</v>
      </c>
      <c r="P120" s="2">
        <f t="shared" si="72"/>
        <v>-232</v>
      </c>
      <c r="Q120" s="2">
        <f t="shared" si="72"/>
        <v>-215</v>
      </c>
      <c r="R120" s="2">
        <f t="shared" si="72"/>
        <v>-227</v>
      </c>
      <c r="S120" s="2">
        <f t="shared" si="72"/>
        <v>-192</v>
      </c>
      <c r="T120" s="2">
        <f t="shared" si="72"/>
        <v>-105</v>
      </c>
      <c r="U120" s="2">
        <f t="shared" si="72"/>
        <v>-43</v>
      </c>
      <c r="V120" s="2">
        <f t="shared" si="64"/>
        <v>-25</v>
      </c>
    </row>
    <row r="121" spans="1:22" ht="13">
      <c r="A121" s="21"/>
      <c r="B121" s="22" t="s">
        <v>16</v>
      </c>
      <c r="C121" s="23">
        <f>D121/D117</f>
        <v>0.022404716782480523</v>
      </c>
      <c r="D121" s="24">
        <f aca="true" t="shared" si="73" ref="D121:U121">D181-D61</f>
        <v>-532</v>
      </c>
      <c r="E121" s="24">
        <f t="shared" si="73"/>
        <v>0</v>
      </c>
      <c r="F121" s="24">
        <f t="shared" si="73"/>
        <v>0</v>
      </c>
      <c r="G121" s="24">
        <f t="shared" si="73"/>
        <v>0</v>
      </c>
      <c r="H121" s="24">
        <f t="shared" si="73"/>
        <v>0</v>
      </c>
      <c r="I121" s="24">
        <f t="shared" si="73"/>
        <v>0</v>
      </c>
      <c r="J121" s="24">
        <f t="shared" si="73"/>
        <v>-1</v>
      </c>
      <c r="K121" s="24">
        <f t="shared" si="73"/>
        <v>-1</v>
      </c>
      <c r="L121" s="24">
        <f t="shared" si="73"/>
        <v>-2</v>
      </c>
      <c r="M121" s="24">
        <f t="shared" si="73"/>
        <v>-2</v>
      </c>
      <c r="N121" s="24">
        <f t="shared" si="73"/>
        <v>0</v>
      </c>
      <c r="O121" s="24">
        <f t="shared" si="73"/>
        <v>-6</v>
      </c>
      <c r="P121" s="24">
        <f t="shared" si="73"/>
        <v>-19</v>
      </c>
      <c r="Q121" s="24">
        <f t="shared" si="73"/>
        <v>-16</v>
      </c>
      <c r="R121" s="24">
        <f t="shared" si="73"/>
        <v>-59</v>
      </c>
      <c r="S121" s="24">
        <f t="shared" si="73"/>
        <v>-77</v>
      </c>
      <c r="T121" s="24">
        <f t="shared" si="73"/>
        <v>-105</v>
      </c>
      <c r="U121" s="24">
        <f t="shared" si="73"/>
        <v>-112</v>
      </c>
      <c r="V121" s="24">
        <f t="shared" si="64"/>
        <v>-132</v>
      </c>
    </row>
    <row r="122" spans="1:22" ht="13">
      <c r="A122" s="4"/>
      <c r="B122" s="1"/>
      <c r="C122" s="1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18" ht="15.5">
      <c r="A123" s="5" t="s">
        <v>36</v>
      </c>
      <c r="E123" s="2"/>
      <c r="F123" s="2"/>
      <c r="G123" s="2"/>
      <c r="H123" s="2"/>
      <c r="I123" s="2"/>
      <c r="Q123" s="2"/>
      <c r="R123" s="2"/>
    </row>
    <row r="124" spans="1:18" ht="15.5">
      <c r="A124" s="5"/>
      <c r="E124" s="2"/>
      <c r="F124" s="2"/>
      <c r="G124" s="2"/>
      <c r="H124" s="2"/>
      <c r="I124" s="2"/>
      <c r="Q124" s="2"/>
      <c r="R124" s="2"/>
    </row>
    <row r="125" spans="1:22" ht="13">
      <c r="A125" s="14" t="s">
        <v>11</v>
      </c>
      <c r="B125" s="14"/>
      <c r="C125" s="14"/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3.5" thickBot="1">
      <c r="A126" s="16"/>
      <c r="B126" s="16" t="s">
        <v>32</v>
      </c>
      <c r="C126" s="106" t="s">
        <v>0</v>
      </c>
      <c r="D126" s="106" t="s">
        <v>0</v>
      </c>
      <c r="E126" s="91" t="s">
        <v>21</v>
      </c>
      <c r="F126" s="91" t="s">
        <v>22</v>
      </c>
      <c r="G126" s="91" t="s">
        <v>23</v>
      </c>
      <c r="H126" s="91" t="s">
        <v>24</v>
      </c>
      <c r="I126" s="91" t="s">
        <v>25</v>
      </c>
      <c r="J126" s="91" t="s">
        <v>1</v>
      </c>
      <c r="K126" s="91" t="s">
        <v>2</v>
      </c>
      <c r="L126" s="91" t="s">
        <v>3</v>
      </c>
      <c r="M126" s="91" t="s">
        <v>4</v>
      </c>
      <c r="N126" s="91" t="s">
        <v>5</v>
      </c>
      <c r="O126" s="91" t="s">
        <v>6</v>
      </c>
      <c r="P126" s="91" t="s">
        <v>7</v>
      </c>
      <c r="Q126" s="91" t="s">
        <v>26</v>
      </c>
      <c r="R126" s="91" t="s">
        <v>27</v>
      </c>
      <c r="S126" s="91" t="s">
        <v>8</v>
      </c>
      <c r="T126" s="91" t="s">
        <v>9</v>
      </c>
      <c r="U126" s="91" t="s">
        <v>38</v>
      </c>
      <c r="V126" s="91" t="s">
        <v>39</v>
      </c>
    </row>
    <row r="127" spans="1:22" ht="12.75" customHeight="1">
      <c r="A127" s="89" t="s">
        <v>35</v>
      </c>
      <c r="B127" s="76" t="s">
        <v>0</v>
      </c>
      <c r="C127" s="90">
        <f>SUM(C128:C131)</f>
        <v>1</v>
      </c>
      <c r="D127" s="78">
        <f aca="true" t="shared" si="74" ref="D127:D136">SUM(E127:V127)</f>
        <v>34018</v>
      </c>
      <c r="E127" s="78">
        <f aca="true" t="shared" si="75" ref="E127:U127">SUM(E167,E132)</f>
        <v>1717</v>
      </c>
      <c r="F127" s="78">
        <f t="shared" si="75"/>
        <v>2145</v>
      </c>
      <c r="G127" s="78">
        <f t="shared" si="75"/>
        <v>2255</v>
      </c>
      <c r="H127" s="78">
        <f t="shared" si="75"/>
        <v>2078</v>
      </c>
      <c r="I127" s="78">
        <f t="shared" si="75"/>
        <v>1424</v>
      </c>
      <c r="J127" s="78">
        <f t="shared" si="75"/>
        <v>1737</v>
      </c>
      <c r="K127" s="78">
        <f t="shared" si="75"/>
        <v>1852</v>
      </c>
      <c r="L127" s="78">
        <f t="shared" si="75"/>
        <v>2024</v>
      </c>
      <c r="M127" s="78">
        <f t="shared" si="75"/>
        <v>1921</v>
      </c>
      <c r="N127" s="78">
        <f t="shared" si="75"/>
        <v>1824</v>
      </c>
      <c r="O127" s="78">
        <f t="shared" si="75"/>
        <v>1852</v>
      </c>
      <c r="P127" s="78">
        <f t="shared" si="75"/>
        <v>2073</v>
      </c>
      <c r="Q127" s="78">
        <f t="shared" si="75"/>
        <v>2148</v>
      </c>
      <c r="R127" s="78">
        <f t="shared" si="75"/>
        <v>2299</v>
      </c>
      <c r="S127" s="78">
        <f t="shared" si="75"/>
        <v>2419</v>
      </c>
      <c r="T127" s="78">
        <f t="shared" si="75"/>
        <v>1640</v>
      </c>
      <c r="U127" s="78">
        <f t="shared" si="75"/>
        <v>1212</v>
      </c>
      <c r="V127" s="78">
        <f>SUM(V167,V132)</f>
        <v>1398</v>
      </c>
    </row>
    <row r="128" spans="1:22" ht="13">
      <c r="A128" s="75"/>
      <c r="B128" s="76" t="s">
        <v>13</v>
      </c>
      <c r="C128" s="77">
        <f>D128/D127</f>
        <v>0.42797930507378446</v>
      </c>
      <c r="D128" s="78">
        <f t="shared" si="74"/>
        <v>14559</v>
      </c>
      <c r="E128" s="78">
        <f aca="true" t="shared" si="76" ref="E128:U128">SUM(E168,E133)</f>
        <v>1717</v>
      </c>
      <c r="F128" s="78">
        <f t="shared" si="76"/>
        <v>2145</v>
      </c>
      <c r="G128" s="78">
        <f t="shared" si="76"/>
        <v>2255</v>
      </c>
      <c r="H128" s="78">
        <f t="shared" si="76"/>
        <v>2071</v>
      </c>
      <c r="I128" s="78">
        <f t="shared" si="76"/>
        <v>1280</v>
      </c>
      <c r="J128" s="78">
        <f t="shared" si="76"/>
        <v>1193</v>
      </c>
      <c r="K128" s="78">
        <f t="shared" si="76"/>
        <v>809</v>
      </c>
      <c r="L128" s="78">
        <f t="shared" si="76"/>
        <v>697</v>
      </c>
      <c r="M128" s="78">
        <f t="shared" si="76"/>
        <v>472</v>
      </c>
      <c r="N128" s="78">
        <f t="shared" si="76"/>
        <v>337</v>
      </c>
      <c r="O128" s="78">
        <f t="shared" si="76"/>
        <v>313</v>
      </c>
      <c r="P128" s="78">
        <f t="shared" si="76"/>
        <v>295</v>
      </c>
      <c r="Q128" s="78">
        <f t="shared" si="76"/>
        <v>254</v>
      </c>
      <c r="R128" s="78">
        <f t="shared" si="76"/>
        <v>215</v>
      </c>
      <c r="S128" s="78">
        <f t="shared" si="76"/>
        <v>179</v>
      </c>
      <c r="T128" s="78">
        <f t="shared" si="76"/>
        <v>122</v>
      </c>
      <c r="U128" s="78">
        <f t="shared" si="76"/>
        <v>95</v>
      </c>
      <c r="V128" s="78">
        <f>SUM(V168,V133)</f>
        <v>110</v>
      </c>
    </row>
    <row r="129" spans="1:22" ht="13">
      <c r="A129" s="75"/>
      <c r="B129" s="76" t="s">
        <v>14</v>
      </c>
      <c r="C129" s="77">
        <f>D129/D127</f>
        <v>0.39567287906402493</v>
      </c>
      <c r="D129" s="78">
        <f t="shared" si="74"/>
        <v>13460</v>
      </c>
      <c r="E129" s="78">
        <f aca="true" t="shared" si="77" ref="E129:U129">SUM(E169,E134)</f>
        <v>0</v>
      </c>
      <c r="F129" s="78">
        <f t="shared" si="77"/>
        <v>0</v>
      </c>
      <c r="G129" s="78">
        <f t="shared" si="77"/>
        <v>0</v>
      </c>
      <c r="H129" s="78">
        <f t="shared" si="77"/>
        <v>7</v>
      </c>
      <c r="I129" s="78">
        <f t="shared" si="77"/>
        <v>141</v>
      </c>
      <c r="J129" s="78">
        <f t="shared" si="77"/>
        <v>483</v>
      </c>
      <c r="K129" s="78">
        <f t="shared" si="77"/>
        <v>909</v>
      </c>
      <c r="L129" s="78">
        <f t="shared" si="77"/>
        <v>1131</v>
      </c>
      <c r="M129" s="78">
        <f t="shared" si="77"/>
        <v>1191</v>
      </c>
      <c r="N129" s="78">
        <f t="shared" si="77"/>
        <v>1180</v>
      </c>
      <c r="O129" s="78">
        <f t="shared" si="77"/>
        <v>1192</v>
      </c>
      <c r="P129" s="78">
        <f t="shared" si="77"/>
        <v>1323</v>
      </c>
      <c r="Q129" s="78">
        <f t="shared" si="77"/>
        <v>1383</v>
      </c>
      <c r="R129" s="78">
        <f t="shared" si="77"/>
        <v>1463</v>
      </c>
      <c r="S129" s="78">
        <f t="shared" si="77"/>
        <v>1479</v>
      </c>
      <c r="T129" s="78">
        <f t="shared" si="77"/>
        <v>871</v>
      </c>
      <c r="U129" s="78">
        <f t="shared" si="77"/>
        <v>472</v>
      </c>
      <c r="V129" s="78">
        <f>SUM(V169,V134)</f>
        <v>235</v>
      </c>
    </row>
    <row r="130" spans="1:22" ht="13">
      <c r="A130" s="75"/>
      <c r="B130" s="76" t="s">
        <v>15</v>
      </c>
      <c r="C130" s="77">
        <f>D130/D127</f>
        <v>0.09195131988947028</v>
      </c>
      <c r="D130" s="78">
        <f t="shared" si="74"/>
        <v>3128</v>
      </c>
      <c r="E130" s="78">
        <f aca="true" t="shared" si="78" ref="E130:U130">SUM(E170,E135)</f>
        <v>0</v>
      </c>
      <c r="F130" s="78">
        <f t="shared" si="78"/>
        <v>0</v>
      </c>
      <c r="G130" s="78">
        <f t="shared" si="78"/>
        <v>0</v>
      </c>
      <c r="H130" s="78">
        <f t="shared" si="78"/>
        <v>0</v>
      </c>
      <c r="I130" s="78">
        <f t="shared" si="78"/>
        <v>3</v>
      </c>
      <c r="J130" s="78">
        <f t="shared" si="78"/>
        <v>60</v>
      </c>
      <c r="K130" s="78">
        <f t="shared" si="78"/>
        <v>132</v>
      </c>
      <c r="L130" s="78">
        <f t="shared" si="78"/>
        <v>189</v>
      </c>
      <c r="M130" s="78">
        <f t="shared" si="78"/>
        <v>245</v>
      </c>
      <c r="N130" s="78">
        <f t="shared" si="78"/>
        <v>287</v>
      </c>
      <c r="O130" s="78">
        <f t="shared" si="78"/>
        <v>319</v>
      </c>
      <c r="P130" s="78">
        <f t="shared" si="78"/>
        <v>396</v>
      </c>
      <c r="Q130" s="78">
        <f t="shared" si="78"/>
        <v>396</v>
      </c>
      <c r="R130" s="78">
        <f t="shared" si="78"/>
        <v>393</v>
      </c>
      <c r="S130" s="78">
        <f t="shared" si="78"/>
        <v>331</v>
      </c>
      <c r="T130" s="78">
        <f t="shared" si="78"/>
        <v>186</v>
      </c>
      <c r="U130" s="78">
        <f t="shared" si="78"/>
        <v>113</v>
      </c>
      <c r="V130" s="78">
        <f>SUM(V170,V135)</f>
        <v>78</v>
      </c>
    </row>
    <row r="131" spans="1:22" ht="13.5" thickBot="1">
      <c r="A131" s="48"/>
      <c r="B131" s="79" t="s">
        <v>16</v>
      </c>
      <c r="C131" s="80">
        <f>D131/D127</f>
        <v>0.08439649597272032</v>
      </c>
      <c r="D131" s="81">
        <f t="shared" si="74"/>
        <v>2871</v>
      </c>
      <c r="E131" s="81">
        <f aca="true" t="shared" si="79" ref="E131:U131">SUM(E171,E136)</f>
        <v>0</v>
      </c>
      <c r="F131" s="81">
        <f t="shared" si="79"/>
        <v>0</v>
      </c>
      <c r="G131" s="81">
        <f t="shared" si="79"/>
        <v>0</v>
      </c>
      <c r="H131" s="81">
        <f t="shared" si="79"/>
        <v>0</v>
      </c>
      <c r="I131" s="81">
        <f t="shared" si="79"/>
        <v>0</v>
      </c>
      <c r="J131" s="81">
        <f t="shared" si="79"/>
        <v>1</v>
      </c>
      <c r="K131" s="81">
        <f t="shared" si="79"/>
        <v>2</v>
      </c>
      <c r="L131" s="81">
        <f t="shared" si="79"/>
        <v>7</v>
      </c>
      <c r="M131" s="81">
        <f t="shared" si="79"/>
        <v>13</v>
      </c>
      <c r="N131" s="81">
        <f t="shared" si="79"/>
        <v>20</v>
      </c>
      <c r="O131" s="81">
        <f t="shared" si="79"/>
        <v>28</v>
      </c>
      <c r="P131" s="81">
        <f t="shared" si="79"/>
        <v>59</v>
      </c>
      <c r="Q131" s="81">
        <f t="shared" si="79"/>
        <v>115</v>
      </c>
      <c r="R131" s="81">
        <f t="shared" si="79"/>
        <v>228</v>
      </c>
      <c r="S131" s="81">
        <f t="shared" si="79"/>
        <v>430</v>
      </c>
      <c r="T131" s="81">
        <f t="shared" si="79"/>
        <v>461</v>
      </c>
      <c r="U131" s="81">
        <f t="shared" si="79"/>
        <v>532</v>
      </c>
      <c r="V131" s="81">
        <f>SUM(V171,V136)</f>
        <v>975</v>
      </c>
    </row>
    <row r="132" spans="1:22" ht="13">
      <c r="A132" s="47" t="s">
        <v>34</v>
      </c>
      <c r="B132" s="82" t="s">
        <v>0</v>
      </c>
      <c r="C132" s="83">
        <f>SUM(C133:C136)</f>
        <v>1</v>
      </c>
      <c r="D132" s="78">
        <f t="shared" si="74"/>
        <v>7144</v>
      </c>
      <c r="E132" s="84">
        <f aca="true" t="shared" si="80" ref="E132:U132">SUM(E137,E142,E147,E152,E157,E162)</f>
        <v>344</v>
      </c>
      <c r="F132" s="84">
        <f t="shared" si="80"/>
        <v>451</v>
      </c>
      <c r="G132" s="84">
        <f t="shared" si="80"/>
        <v>524</v>
      </c>
      <c r="H132" s="84">
        <f t="shared" si="80"/>
        <v>424</v>
      </c>
      <c r="I132" s="84">
        <f t="shared" si="80"/>
        <v>206</v>
      </c>
      <c r="J132" s="84">
        <f t="shared" si="80"/>
        <v>267</v>
      </c>
      <c r="K132" s="84">
        <f t="shared" si="80"/>
        <v>316</v>
      </c>
      <c r="L132" s="84">
        <f t="shared" si="80"/>
        <v>383</v>
      </c>
      <c r="M132" s="84">
        <f t="shared" si="80"/>
        <v>369</v>
      </c>
      <c r="N132" s="84">
        <f t="shared" si="80"/>
        <v>352</v>
      </c>
      <c r="O132" s="84">
        <f t="shared" si="80"/>
        <v>353</v>
      </c>
      <c r="P132" s="84">
        <f t="shared" si="80"/>
        <v>461</v>
      </c>
      <c r="Q132" s="84">
        <f t="shared" si="80"/>
        <v>561</v>
      </c>
      <c r="R132" s="84">
        <f t="shared" si="80"/>
        <v>558</v>
      </c>
      <c r="S132" s="84">
        <f t="shared" si="80"/>
        <v>536</v>
      </c>
      <c r="T132" s="84">
        <f t="shared" si="80"/>
        <v>380</v>
      </c>
      <c r="U132" s="84">
        <f t="shared" si="80"/>
        <v>297</v>
      </c>
      <c r="V132" s="84">
        <f>SUM(V137,V142,V147,V152,V157,V162)</f>
        <v>362</v>
      </c>
    </row>
    <row r="133" spans="1:22" ht="13">
      <c r="A133" s="75"/>
      <c r="B133" s="76" t="s">
        <v>13</v>
      </c>
      <c r="C133" s="77">
        <f>D133/D132</f>
        <v>0.3980963045912654</v>
      </c>
      <c r="D133" s="78">
        <f t="shared" si="74"/>
        <v>2844</v>
      </c>
      <c r="E133" s="78">
        <f aca="true" t="shared" si="81" ref="E133:U133">SUM(E138,E143,E148,E153,E158,E163)</f>
        <v>344</v>
      </c>
      <c r="F133" s="78">
        <f t="shared" si="81"/>
        <v>451</v>
      </c>
      <c r="G133" s="78">
        <f t="shared" si="81"/>
        <v>524</v>
      </c>
      <c r="H133" s="78">
        <f t="shared" si="81"/>
        <v>422</v>
      </c>
      <c r="I133" s="78">
        <f t="shared" si="81"/>
        <v>184</v>
      </c>
      <c r="J133" s="78">
        <f t="shared" si="81"/>
        <v>168</v>
      </c>
      <c r="K133" s="78">
        <f t="shared" si="81"/>
        <v>136</v>
      </c>
      <c r="L133" s="78">
        <f t="shared" si="81"/>
        <v>131</v>
      </c>
      <c r="M133" s="78">
        <f t="shared" si="81"/>
        <v>76</v>
      </c>
      <c r="N133" s="78">
        <f t="shared" si="81"/>
        <v>63</v>
      </c>
      <c r="O133" s="78">
        <f t="shared" si="81"/>
        <v>52</v>
      </c>
      <c r="P133" s="78">
        <f t="shared" si="81"/>
        <v>73</v>
      </c>
      <c r="Q133" s="78">
        <f t="shared" si="81"/>
        <v>53</v>
      </c>
      <c r="R133" s="78">
        <f t="shared" si="81"/>
        <v>45</v>
      </c>
      <c r="S133" s="78">
        <f t="shared" si="81"/>
        <v>39</v>
      </c>
      <c r="T133" s="78">
        <f t="shared" si="81"/>
        <v>30</v>
      </c>
      <c r="U133" s="78">
        <f t="shared" si="81"/>
        <v>23</v>
      </c>
      <c r="V133" s="78">
        <f>SUM(V138,V143,V148,V153,V158,V163)</f>
        <v>30</v>
      </c>
    </row>
    <row r="134" spans="1:22" ht="13">
      <c r="A134" s="75"/>
      <c r="B134" s="76" t="s">
        <v>14</v>
      </c>
      <c r="C134" s="77">
        <f>D134/D132</f>
        <v>0.426511758118701</v>
      </c>
      <c r="D134" s="78">
        <f t="shared" si="74"/>
        <v>3047</v>
      </c>
      <c r="E134" s="78">
        <f aca="true" t="shared" si="82" ref="E134:U134">SUM(E139,E144,E149,E154,E159,E164)</f>
        <v>0</v>
      </c>
      <c r="F134" s="78">
        <f t="shared" si="82"/>
        <v>0</v>
      </c>
      <c r="G134" s="78">
        <f t="shared" si="82"/>
        <v>0</v>
      </c>
      <c r="H134" s="78">
        <f t="shared" si="82"/>
        <v>2</v>
      </c>
      <c r="I134" s="78">
        <f t="shared" si="82"/>
        <v>21</v>
      </c>
      <c r="J134" s="78">
        <f t="shared" si="82"/>
        <v>88</v>
      </c>
      <c r="K134" s="78">
        <f t="shared" si="82"/>
        <v>156</v>
      </c>
      <c r="L134" s="78">
        <f t="shared" si="82"/>
        <v>223</v>
      </c>
      <c r="M134" s="78">
        <f t="shared" si="82"/>
        <v>247</v>
      </c>
      <c r="N134" s="78">
        <f t="shared" si="82"/>
        <v>236</v>
      </c>
      <c r="O134" s="78">
        <f t="shared" si="82"/>
        <v>239</v>
      </c>
      <c r="P134" s="78">
        <f t="shared" si="82"/>
        <v>313</v>
      </c>
      <c r="Q134" s="78">
        <f t="shared" si="82"/>
        <v>404</v>
      </c>
      <c r="R134" s="78">
        <f t="shared" si="82"/>
        <v>388</v>
      </c>
      <c r="S134" s="78">
        <f t="shared" si="82"/>
        <v>350</v>
      </c>
      <c r="T134" s="78">
        <f t="shared" si="82"/>
        <v>205</v>
      </c>
      <c r="U134" s="78">
        <f t="shared" si="82"/>
        <v>127</v>
      </c>
      <c r="V134" s="78">
        <f>SUM(V139,V144,V149,V154,V159,V164)</f>
        <v>48</v>
      </c>
    </row>
    <row r="135" spans="1:22" ht="13">
      <c r="A135" s="75"/>
      <c r="B135" s="76" t="s">
        <v>15</v>
      </c>
      <c r="C135" s="77">
        <f>D135/D132</f>
        <v>0.07096864501679731</v>
      </c>
      <c r="D135" s="78">
        <f t="shared" si="74"/>
        <v>507</v>
      </c>
      <c r="E135" s="78">
        <f aca="true" t="shared" si="83" ref="E135:U135">SUM(E140,E145,E150,E155,E160,E165)</f>
        <v>0</v>
      </c>
      <c r="F135" s="78">
        <f t="shared" si="83"/>
        <v>0</v>
      </c>
      <c r="G135" s="78">
        <f t="shared" si="83"/>
        <v>0</v>
      </c>
      <c r="H135" s="78">
        <f t="shared" si="83"/>
        <v>0</v>
      </c>
      <c r="I135" s="78">
        <f t="shared" si="83"/>
        <v>1</v>
      </c>
      <c r="J135" s="78">
        <f t="shared" si="83"/>
        <v>11</v>
      </c>
      <c r="K135" s="78">
        <f t="shared" si="83"/>
        <v>24</v>
      </c>
      <c r="L135" s="78">
        <f t="shared" si="83"/>
        <v>29</v>
      </c>
      <c r="M135" s="78">
        <f t="shared" si="83"/>
        <v>41</v>
      </c>
      <c r="N135" s="78">
        <f t="shared" si="83"/>
        <v>46</v>
      </c>
      <c r="O135" s="78">
        <f t="shared" si="83"/>
        <v>56</v>
      </c>
      <c r="P135" s="78">
        <f t="shared" si="83"/>
        <v>58</v>
      </c>
      <c r="Q135" s="78">
        <f t="shared" si="83"/>
        <v>78</v>
      </c>
      <c r="R135" s="78">
        <f t="shared" si="83"/>
        <v>71</v>
      </c>
      <c r="S135" s="78">
        <f t="shared" si="83"/>
        <v>38</v>
      </c>
      <c r="T135" s="78">
        <f t="shared" si="83"/>
        <v>24</v>
      </c>
      <c r="U135" s="78">
        <f t="shared" si="83"/>
        <v>16</v>
      </c>
      <c r="V135" s="78">
        <f>SUM(V140,V145,V150,V155,V160,V165)</f>
        <v>14</v>
      </c>
    </row>
    <row r="136" spans="1:22" ht="13">
      <c r="A136" s="85"/>
      <c r="B136" s="86" t="s">
        <v>16</v>
      </c>
      <c r="C136" s="87">
        <f>D136/D132</f>
        <v>0.10442329227323628</v>
      </c>
      <c r="D136" s="88">
        <f t="shared" si="74"/>
        <v>746</v>
      </c>
      <c r="E136" s="88">
        <f>SUM(E141,E146,E151,E156,E161,E166)</f>
        <v>0</v>
      </c>
      <c r="F136" s="88">
        <f aca="true" t="shared" si="84" ref="F136:U136">SUM(F141,F146,F151,F156,F161,F166)</f>
        <v>0</v>
      </c>
      <c r="G136" s="88">
        <f t="shared" si="84"/>
        <v>0</v>
      </c>
      <c r="H136" s="88">
        <f t="shared" si="84"/>
        <v>0</v>
      </c>
      <c r="I136" s="88">
        <f t="shared" si="84"/>
        <v>0</v>
      </c>
      <c r="J136" s="88">
        <f t="shared" si="84"/>
        <v>0</v>
      </c>
      <c r="K136" s="88">
        <f t="shared" si="84"/>
        <v>0</v>
      </c>
      <c r="L136" s="88">
        <f t="shared" si="84"/>
        <v>0</v>
      </c>
      <c r="M136" s="88">
        <f t="shared" si="84"/>
        <v>5</v>
      </c>
      <c r="N136" s="88">
        <f t="shared" si="84"/>
        <v>7</v>
      </c>
      <c r="O136" s="88">
        <f t="shared" si="84"/>
        <v>6</v>
      </c>
      <c r="P136" s="88">
        <f t="shared" si="84"/>
        <v>17</v>
      </c>
      <c r="Q136" s="88">
        <f t="shared" si="84"/>
        <v>26</v>
      </c>
      <c r="R136" s="88">
        <f t="shared" si="84"/>
        <v>54</v>
      </c>
      <c r="S136" s="88">
        <f t="shared" si="84"/>
        <v>109</v>
      </c>
      <c r="T136" s="88">
        <f t="shared" si="84"/>
        <v>121</v>
      </c>
      <c r="U136" s="88">
        <f t="shared" si="84"/>
        <v>131</v>
      </c>
      <c r="V136" s="88">
        <f>SUM(V141,V146,V151,V156,V161,V166)</f>
        <v>270</v>
      </c>
    </row>
    <row r="137" spans="1:22" ht="13">
      <c r="A137" s="3" t="s">
        <v>12</v>
      </c>
      <c r="B137" s="1" t="s">
        <v>0</v>
      </c>
      <c r="C137" s="12">
        <f>SUM(C138:C141)</f>
        <v>1</v>
      </c>
      <c r="D137" s="2">
        <f>'Väestö ikärakenne siviilisäädyn'!D133</f>
        <v>524</v>
      </c>
      <c r="E137" s="2">
        <f>'Väestö ikärakenne siviilisäädyn'!E133</f>
        <v>27</v>
      </c>
      <c r="F137" s="2">
        <f>'Väestö ikärakenne siviilisäädyn'!F133</f>
        <v>26</v>
      </c>
      <c r="G137" s="2">
        <f>'Väestö ikärakenne siviilisäädyn'!G133</f>
        <v>25</v>
      </c>
      <c r="H137" s="2">
        <f>'Väestö ikärakenne siviilisäädyn'!H133</f>
        <v>23</v>
      </c>
      <c r="I137" s="2">
        <f>'Väestö ikärakenne siviilisäädyn'!I133</f>
        <v>16</v>
      </c>
      <c r="J137" s="2">
        <f>'Väestö ikärakenne siviilisäädyn'!J133</f>
        <v>17</v>
      </c>
      <c r="K137" s="2">
        <f>'Väestö ikärakenne siviilisäädyn'!K133</f>
        <v>13</v>
      </c>
      <c r="L137" s="2">
        <f>'Väestö ikärakenne siviilisäädyn'!L133</f>
        <v>22</v>
      </c>
      <c r="M137" s="2">
        <f>'Väestö ikärakenne siviilisäädyn'!M133</f>
        <v>25</v>
      </c>
      <c r="N137" s="2">
        <f>'Väestö ikärakenne siviilisäädyn'!N133</f>
        <v>28</v>
      </c>
      <c r="O137" s="2">
        <f>'Väestö ikärakenne siviilisäädyn'!O133</f>
        <v>25</v>
      </c>
      <c r="P137" s="2">
        <f>'Väestö ikärakenne siviilisäädyn'!P133</f>
        <v>29</v>
      </c>
      <c r="Q137" s="2">
        <f>'Väestö ikärakenne siviilisäädyn'!Q133</f>
        <v>52</v>
      </c>
      <c r="R137" s="2">
        <f>'Väestö ikärakenne siviilisäädyn'!R133</f>
        <v>47</v>
      </c>
      <c r="S137" s="2">
        <f>'Väestö ikärakenne siviilisäädyn'!S133</f>
        <v>47</v>
      </c>
      <c r="T137" s="2">
        <f>'Väestö ikärakenne siviilisäädyn'!T133</f>
        <v>28</v>
      </c>
      <c r="U137" s="2">
        <f>'Väestö ikärakenne siviilisäädyn'!U133</f>
        <v>28</v>
      </c>
      <c r="V137" s="2">
        <f>'Väestö ikärakenne siviilisäädyn'!V133</f>
        <v>46</v>
      </c>
    </row>
    <row r="138" spans="1:22" ht="13">
      <c r="A138" s="4"/>
      <c r="B138" s="1" t="s">
        <v>13</v>
      </c>
      <c r="C138" s="11">
        <f>D138/D137</f>
        <v>0.3282442748091603</v>
      </c>
      <c r="D138" s="2">
        <f>'Väestö ikärakenne siviilisäädyn'!D134</f>
        <v>172</v>
      </c>
      <c r="E138" s="2">
        <f>'Väestö ikärakenne siviilisäädyn'!E134</f>
        <v>27</v>
      </c>
      <c r="F138" s="2">
        <f>'Väestö ikärakenne siviilisäädyn'!F134</f>
        <v>26</v>
      </c>
      <c r="G138" s="2">
        <f>'Väestö ikärakenne siviilisäädyn'!G134</f>
        <v>25</v>
      </c>
      <c r="H138" s="2">
        <f>'Väestö ikärakenne siviilisäädyn'!H134</f>
        <v>23</v>
      </c>
      <c r="I138" s="2">
        <f>'Väestö ikärakenne siviilisäädyn'!I134</f>
        <v>15</v>
      </c>
      <c r="J138" s="2">
        <f>'Väestö ikärakenne siviilisäädyn'!J134</f>
        <v>10</v>
      </c>
      <c r="K138" s="2">
        <f>'Väestö ikärakenne siviilisäädyn'!K134</f>
        <v>5</v>
      </c>
      <c r="L138" s="2">
        <f>'Väestö ikärakenne siviilisäädyn'!L134</f>
        <v>5</v>
      </c>
      <c r="M138" s="2">
        <f>'Väestö ikärakenne siviilisäädyn'!M134</f>
        <v>5</v>
      </c>
      <c r="N138" s="2">
        <f>'Väestö ikärakenne siviilisäädyn'!N134</f>
        <v>6</v>
      </c>
      <c r="O138" s="2">
        <f>'Väestö ikärakenne siviilisäädyn'!O134</f>
        <v>1</v>
      </c>
      <c r="P138" s="2">
        <f>'Väestö ikärakenne siviilisäädyn'!P134</f>
        <v>4</v>
      </c>
      <c r="Q138" s="2">
        <f>'Väestö ikärakenne siviilisäädyn'!Q134</f>
        <v>7</v>
      </c>
      <c r="R138" s="2">
        <f>'Väestö ikärakenne siviilisäädyn'!R134</f>
        <v>4</v>
      </c>
      <c r="S138" s="2">
        <f>'Väestö ikärakenne siviilisäädyn'!S134</f>
        <v>0</v>
      </c>
      <c r="T138" s="2">
        <f>'Väestö ikärakenne siviilisäädyn'!T134</f>
        <v>2</v>
      </c>
      <c r="U138" s="2">
        <f>'Väestö ikärakenne siviilisäädyn'!U134</f>
        <v>1</v>
      </c>
      <c r="V138" s="2">
        <f>'Väestö ikärakenne siviilisäädyn'!V134</f>
        <v>6</v>
      </c>
    </row>
    <row r="139" spans="1:22" ht="13">
      <c r="A139" s="4"/>
      <c r="B139" s="1" t="s">
        <v>14</v>
      </c>
      <c r="C139" s="11">
        <f>D139/D137</f>
        <v>0.43702290076335876</v>
      </c>
      <c r="D139" s="2">
        <f>'Väestö ikärakenne siviilisäädyn'!D135</f>
        <v>229</v>
      </c>
      <c r="E139" s="2">
        <f>'Väestö ikärakenne siviilisäädyn'!E135</f>
        <v>0</v>
      </c>
      <c r="F139" s="2">
        <f>'Väestö ikärakenne siviilisäädyn'!F135</f>
        <v>0</v>
      </c>
      <c r="G139" s="2">
        <f>'Väestö ikärakenne siviilisäädyn'!G135</f>
        <v>0</v>
      </c>
      <c r="H139" s="2">
        <f>'Väestö ikärakenne siviilisäädyn'!H135</f>
        <v>0</v>
      </c>
      <c r="I139" s="2">
        <f>'Väestö ikärakenne siviilisäädyn'!I135</f>
        <v>1</v>
      </c>
      <c r="J139" s="2">
        <f>'Väestö ikärakenne siviilisäädyn'!J135</f>
        <v>7</v>
      </c>
      <c r="K139" s="2">
        <f>'Väestö ikärakenne siviilisäädyn'!K135</f>
        <v>7</v>
      </c>
      <c r="L139" s="2">
        <f>'Väestö ikärakenne siviilisäädyn'!L135</f>
        <v>14</v>
      </c>
      <c r="M139" s="2">
        <f>'Väestö ikärakenne siviilisäädyn'!M135</f>
        <v>12</v>
      </c>
      <c r="N139" s="2">
        <f>'Väestö ikärakenne siviilisäädyn'!N135</f>
        <v>14</v>
      </c>
      <c r="O139" s="2">
        <f>'Väestö ikärakenne siviilisäädyn'!O135</f>
        <v>21</v>
      </c>
      <c r="P139" s="2">
        <f>'Väestö ikärakenne siviilisäädyn'!P135</f>
        <v>20</v>
      </c>
      <c r="Q139" s="2">
        <f>'Väestö ikärakenne siviilisäädyn'!Q135</f>
        <v>40</v>
      </c>
      <c r="R139" s="2">
        <f>'Väestö ikärakenne siviilisäädyn'!R135</f>
        <v>31</v>
      </c>
      <c r="S139" s="2">
        <f>'Väestö ikärakenne siviilisäädyn'!S135</f>
        <v>32</v>
      </c>
      <c r="T139" s="2">
        <f>'Väestö ikärakenne siviilisäädyn'!T135</f>
        <v>14</v>
      </c>
      <c r="U139" s="2">
        <f>'Väestö ikärakenne siviilisäädyn'!U135</f>
        <v>12</v>
      </c>
      <c r="V139" s="2">
        <f>'Väestö ikärakenne siviilisäädyn'!V135</f>
        <v>4</v>
      </c>
    </row>
    <row r="140" spans="1:22" ht="13">
      <c r="A140" s="4"/>
      <c r="B140" s="1" t="s">
        <v>15</v>
      </c>
      <c r="C140" s="11">
        <f>D140/D137</f>
        <v>0.08206106870229007</v>
      </c>
      <c r="D140" s="2">
        <f>'Väestö ikärakenne siviilisäädyn'!D136</f>
        <v>43</v>
      </c>
      <c r="E140" s="2">
        <f>'Väestö ikärakenne siviilisäädyn'!E136</f>
        <v>0</v>
      </c>
      <c r="F140" s="2">
        <f>'Väestö ikärakenne siviilisäädyn'!F136</f>
        <v>0</v>
      </c>
      <c r="G140" s="2">
        <f>'Väestö ikärakenne siviilisäädyn'!G136</f>
        <v>0</v>
      </c>
      <c r="H140" s="2">
        <f>'Väestö ikärakenne siviilisäädyn'!H136</f>
        <v>0</v>
      </c>
      <c r="I140" s="2">
        <f>'Väestö ikärakenne siviilisäädyn'!I136</f>
        <v>0</v>
      </c>
      <c r="J140" s="2">
        <f>'Väestö ikärakenne siviilisäädyn'!J136</f>
        <v>0</v>
      </c>
      <c r="K140" s="2">
        <f>'Väestö ikärakenne siviilisäädyn'!K136</f>
        <v>1</v>
      </c>
      <c r="L140" s="2">
        <f>'Väestö ikärakenne siviilisäädyn'!L136</f>
        <v>3</v>
      </c>
      <c r="M140" s="2">
        <f>'Väestö ikärakenne siviilisäädyn'!M136</f>
        <v>8</v>
      </c>
      <c r="N140" s="2">
        <f>'Väestö ikärakenne siviilisäädyn'!N136</f>
        <v>8</v>
      </c>
      <c r="O140" s="2">
        <f>'Väestö ikärakenne siviilisäädyn'!O136</f>
        <v>3</v>
      </c>
      <c r="P140" s="2">
        <f>'Väestö ikärakenne siviilisäädyn'!P136</f>
        <v>5</v>
      </c>
      <c r="Q140" s="2">
        <f>'Väestö ikärakenne siviilisäädyn'!Q136</f>
        <v>3</v>
      </c>
      <c r="R140" s="2">
        <f>'Väestö ikärakenne siviilisäädyn'!R136</f>
        <v>6</v>
      </c>
      <c r="S140" s="2">
        <f>'Väestö ikärakenne siviilisäädyn'!S136</f>
        <v>3</v>
      </c>
      <c r="T140" s="2">
        <f>'Väestö ikärakenne siviilisäädyn'!T136</f>
        <v>1</v>
      </c>
      <c r="U140" s="2">
        <f>'Väestö ikärakenne siviilisäädyn'!U136</f>
        <v>2</v>
      </c>
      <c r="V140" s="2">
        <f>'Väestö ikärakenne siviilisäädyn'!V136</f>
        <v>0</v>
      </c>
    </row>
    <row r="141" spans="1:22" ht="13">
      <c r="A141" s="4"/>
      <c r="B141" s="1" t="s">
        <v>16</v>
      </c>
      <c r="C141" s="11">
        <f>D141/D137</f>
        <v>0.15267175572519084</v>
      </c>
      <c r="D141" s="2">
        <f>'Väestö ikärakenne siviilisäädyn'!D137</f>
        <v>80</v>
      </c>
      <c r="E141" s="2">
        <f>'Väestö ikärakenne siviilisäädyn'!E137</f>
        <v>0</v>
      </c>
      <c r="F141" s="2">
        <f>'Väestö ikärakenne siviilisäädyn'!F137</f>
        <v>0</v>
      </c>
      <c r="G141" s="2">
        <f>'Väestö ikärakenne siviilisäädyn'!G137</f>
        <v>0</v>
      </c>
      <c r="H141" s="2">
        <f>'Väestö ikärakenne siviilisäädyn'!H137</f>
        <v>0</v>
      </c>
      <c r="I141" s="2">
        <f>'Väestö ikärakenne siviilisäädyn'!I137</f>
        <v>0</v>
      </c>
      <c r="J141" s="2">
        <f>'Väestö ikärakenne siviilisäädyn'!J137</f>
        <v>0</v>
      </c>
      <c r="K141" s="2">
        <f>'Väestö ikärakenne siviilisäädyn'!K137</f>
        <v>0</v>
      </c>
      <c r="L141" s="2">
        <f>'Väestö ikärakenne siviilisäädyn'!L137</f>
        <v>0</v>
      </c>
      <c r="M141" s="2">
        <f>'Väestö ikärakenne siviilisäädyn'!M137</f>
        <v>0</v>
      </c>
      <c r="N141" s="2">
        <f>'Väestö ikärakenne siviilisäädyn'!N137</f>
        <v>0</v>
      </c>
      <c r="O141" s="2">
        <f>'Väestö ikärakenne siviilisäädyn'!O137</f>
        <v>0</v>
      </c>
      <c r="P141" s="2">
        <f>'Väestö ikärakenne siviilisäädyn'!P137</f>
        <v>0</v>
      </c>
      <c r="Q141" s="2">
        <f>'Väestö ikärakenne siviilisäädyn'!Q137</f>
        <v>2</v>
      </c>
      <c r="R141" s="2">
        <f>'Väestö ikärakenne siviilisäädyn'!R137</f>
        <v>6</v>
      </c>
      <c r="S141" s="2">
        <f>'Väestö ikärakenne siviilisäädyn'!S137</f>
        <v>12</v>
      </c>
      <c r="T141" s="2">
        <f>'Väestö ikärakenne siviilisäädyn'!T137</f>
        <v>11</v>
      </c>
      <c r="U141" s="2">
        <f>'Väestö ikärakenne siviilisäädyn'!U137</f>
        <v>13</v>
      </c>
      <c r="V141" s="2">
        <f>'Väestö ikärakenne siviilisäädyn'!V137</f>
        <v>36</v>
      </c>
    </row>
    <row r="142" spans="1:22" ht="13">
      <c r="A142" s="3" t="s">
        <v>29</v>
      </c>
      <c r="B142" s="1" t="s">
        <v>0</v>
      </c>
      <c r="C142" s="12">
        <f>SUM(C143:C146)</f>
        <v>1</v>
      </c>
      <c r="D142" s="2">
        <f>'Väestö ikärakenne siviilisäädyn'!D138</f>
        <v>2093</v>
      </c>
      <c r="E142" s="2">
        <f>'Väestö ikärakenne siviilisäädyn'!E138</f>
        <v>102</v>
      </c>
      <c r="F142" s="2">
        <f>'Väestö ikärakenne siviilisäädyn'!F138</f>
        <v>146</v>
      </c>
      <c r="G142" s="2">
        <f>'Väestö ikärakenne siviilisäädyn'!G138</f>
        <v>139</v>
      </c>
      <c r="H142" s="2">
        <f>'Väestö ikärakenne siviilisäädyn'!H138</f>
        <v>106</v>
      </c>
      <c r="I142" s="2">
        <f>'Väestö ikärakenne siviilisäädyn'!I138</f>
        <v>74</v>
      </c>
      <c r="J142" s="2">
        <f>'Väestö ikärakenne siviilisäädyn'!J138</f>
        <v>89</v>
      </c>
      <c r="K142" s="2">
        <f>'Väestö ikärakenne siviilisäädyn'!K138</f>
        <v>124</v>
      </c>
      <c r="L142" s="2">
        <f>'Väestö ikärakenne siviilisäädyn'!L138</f>
        <v>135</v>
      </c>
      <c r="M142" s="2">
        <f>'Väestö ikärakenne siviilisäädyn'!M138</f>
        <v>132</v>
      </c>
      <c r="N142" s="2">
        <f>'Väestö ikärakenne siviilisäädyn'!N138</f>
        <v>108</v>
      </c>
      <c r="O142" s="2">
        <f>'Väestö ikärakenne siviilisäädyn'!O138</f>
        <v>111</v>
      </c>
      <c r="P142" s="2">
        <f>'Väestö ikärakenne siviilisäädyn'!P138</f>
        <v>120</v>
      </c>
      <c r="Q142" s="2">
        <f>'Väestö ikärakenne siviilisäädyn'!Q138</f>
        <v>150</v>
      </c>
      <c r="R142" s="2">
        <f>'Väestö ikärakenne siviilisäädyn'!R138</f>
        <v>150</v>
      </c>
      <c r="S142" s="2">
        <f>'Väestö ikärakenne siviilisäädyn'!S138</f>
        <v>137</v>
      </c>
      <c r="T142" s="2">
        <f>'Väestö ikärakenne siviilisäädyn'!T138</f>
        <v>97</v>
      </c>
      <c r="U142" s="2">
        <f>'Väestö ikärakenne siviilisäädyn'!U138</f>
        <v>78</v>
      </c>
      <c r="V142" s="2">
        <f>'Väestö ikärakenne siviilisäädyn'!V138</f>
        <v>95</v>
      </c>
    </row>
    <row r="143" spans="1:22" ht="13">
      <c r="A143" s="4"/>
      <c r="B143" s="1" t="s">
        <v>13</v>
      </c>
      <c r="C143" s="11">
        <f>D143/D142</f>
        <v>0.4118490205446727</v>
      </c>
      <c r="D143" s="2">
        <f>'Väestö ikärakenne siviilisäädyn'!D139</f>
        <v>862</v>
      </c>
      <c r="E143" s="2">
        <f>'Väestö ikärakenne siviilisäädyn'!E139</f>
        <v>102</v>
      </c>
      <c r="F143" s="2">
        <f>'Väestö ikärakenne siviilisäädyn'!F139</f>
        <v>146</v>
      </c>
      <c r="G143" s="2">
        <f>'Väestö ikärakenne siviilisäädyn'!G139</f>
        <v>139</v>
      </c>
      <c r="H143" s="2">
        <f>'Väestö ikärakenne siviilisäädyn'!H139</f>
        <v>106</v>
      </c>
      <c r="I143" s="2">
        <f>'Väestö ikärakenne siviilisäädyn'!I139</f>
        <v>69</v>
      </c>
      <c r="J143" s="2">
        <f>'Väestö ikärakenne siviilisäädyn'!J139</f>
        <v>58</v>
      </c>
      <c r="K143" s="2">
        <f>'Väestö ikärakenne siviilisäädyn'!K139</f>
        <v>59</v>
      </c>
      <c r="L143" s="2">
        <f>'Väestö ikärakenne siviilisäädyn'!L139</f>
        <v>46</v>
      </c>
      <c r="M143" s="2">
        <f>'Väestö ikärakenne siviilisäädyn'!M139</f>
        <v>32</v>
      </c>
      <c r="N143" s="2">
        <f>'Väestö ikärakenne siviilisäädyn'!N139</f>
        <v>21</v>
      </c>
      <c r="O143" s="2">
        <f>'Väestö ikärakenne siviilisäädyn'!O139</f>
        <v>16</v>
      </c>
      <c r="P143" s="2">
        <f>'Väestö ikärakenne siviilisäädyn'!P139</f>
        <v>17</v>
      </c>
      <c r="Q143" s="2">
        <f>'Väestö ikärakenne siviilisäädyn'!Q139</f>
        <v>11</v>
      </c>
      <c r="R143" s="2">
        <f>'Väestö ikärakenne siviilisäädyn'!R139</f>
        <v>4</v>
      </c>
      <c r="S143" s="2">
        <f>'Väestö ikärakenne siviilisäädyn'!S139</f>
        <v>15</v>
      </c>
      <c r="T143" s="2">
        <f>'Väestö ikärakenne siviilisäädyn'!T139</f>
        <v>9</v>
      </c>
      <c r="U143" s="2">
        <f>'Väestö ikärakenne siviilisäädyn'!U139</f>
        <v>6</v>
      </c>
      <c r="V143" s="2">
        <f>'Väestö ikärakenne siviilisäädyn'!V139</f>
        <v>6</v>
      </c>
    </row>
    <row r="144" spans="1:22" ht="13">
      <c r="A144" s="4"/>
      <c r="B144" s="1" t="s">
        <v>14</v>
      </c>
      <c r="C144" s="11">
        <f>D144/D142</f>
        <v>0.4161490683229814</v>
      </c>
      <c r="D144" s="2">
        <f>'Väestö ikärakenne siviilisäädyn'!D140</f>
        <v>871</v>
      </c>
      <c r="E144" s="2">
        <f>'Väestö ikärakenne siviilisäädyn'!E140</f>
        <v>0</v>
      </c>
      <c r="F144" s="2">
        <f>'Väestö ikärakenne siviilisäädyn'!F140</f>
        <v>0</v>
      </c>
      <c r="G144" s="2">
        <f>'Väestö ikärakenne siviilisäädyn'!G140</f>
        <v>0</v>
      </c>
      <c r="H144" s="2">
        <f>'Väestö ikärakenne siviilisäädyn'!H140</f>
        <v>0</v>
      </c>
      <c r="I144" s="2">
        <f>'Väestö ikärakenne siviilisäädyn'!I140</f>
        <v>5</v>
      </c>
      <c r="J144" s="2">
        <f>'Väestö ikärakenne siviilisäädyn'!J140</f>
        <v>25</v>
      </c>
      <c r="K144" s="2">
        <f>'Väestö ikärakenne siviilisäädyn'!K140</f>
        <v>56</v>
      </c>
      <c r="L144" s="2">
        <f>'Väestö ikärakenne siviilisäädyn'!L140</f>
        <v>82</v>
      </c>
      <c r="M144" s="2">
        <f>'Väestö ikärakenne siviilisäädyn'!M140</f>
        <v>92</v>
      </c>
      <c r="N144" s="2">
        <f>'Väestö ikärakenne siviilisäädyn'!N140</f>
        <v>69</v>
      </c>
      <c r="O144" s="2">
        <f>'Väestö ikärakenne siviilisäädyn'!O140</f>
        <v>76</v>
      </c>
      <c r="P144" s="2">
        <f>'Väestö ikärakenne siviilisäädyn'!P140</f>
        <v>77</v>
      </c>
      <c r="Q144" s="2">
        <f>'Väestö ikärakenne siviilisäädyn'!Q140</f>
        <v>103</v>
      </c>
      <c r="R144" s="2">
        <f>'Väestö ikärakenne siviilisäädyn'!R140</f>
        <v>109</v>
      </c>
      <c r="S144" s="2">
        <f>'Väestö ikärakenne siviilisäädyn'!S140</f>
        <v>82</v>
      </c>
      <c r="T144" s="2">
        <f>'Väestö ikärakenne siviilisäädyn'!T140</f>
        <v>50</v>
      </c>
      <c r="U144" s="2">
        <f>'Väestö ikärakenne siviilisäädyn'!U140</f>
        <v>29</v>
      </c>
      <c r="V144" s="2">
        <f>'Väestö ikärakenne siviilisäädyn'!V140</f>
        <v>16</v>
      </c>
    </row>
    <row r="145" spans="1:22" ht="13">
      <c r="A145" s="4"/>
      <c r="B145" s="1" t="s">
        <v>15</v>
      </c>
      <c r="C145" s="11">
        <f>D145/D142</f>
        <v>0.0754897276636407</v>
      </c>
      <c r="D145" s="2">
        <f>'Väestö ikärakenne siviilisäädyn'!D141</f>
        <v>158</v>
      </c>
      <c r="E145" s="2">
        <f>'Väestö ikärakenne siviilisäädyn'!E141</f>
        <v>0</v>
      </c>
      <c r="F145" s="2">
        <f>'Väestö ikärakenne siviilisäädyn'!F141</f>
        <v>0</v>
      </c>
      <c r="G145" s="2">
        <f>'Väestö ikärakenne siviilisäädyn'!G141</f>
        <v>0</v>
      </c>
      <c r="H145" s="2">
        <f>'Väestö ikärakenne siviilisäädyn'!H141</f>
        <v>0</v>
      </c>
      <c r="I145" s="2">
        <f>'Väestö ikärakenne siviilisäädyn'!I141</f>
        <v>0</v>
      </c>
      <c r="J145" s="2">
        <f>'Väestö ikärakenne siviilisäädyn'!J141</f>
        <v>6</v>
      </c>
      <c r="K145" s="2">
        <f>'Väestö ikärakenne siviilisäädyn'!K141</f>
        <v>9</v>
      </c>
      <c r="L145" s="2">
        <f>'Väestö ikärakenne siviilisäädyn'!L141</f>
        <v>7</v>
      </c>
      <c r="M145" s="2">
        <f>'Väestö ikärakenne siviilisäädyn'!M141</f>
        <v>7</v>
      </c>
      <c r="N145" s="2">
        <f>'Väestö ikärakenne siviilisäädyn'!N141</f>
        <v>15</v>
      </c>
      <c r="O145" s="2">
        <f>'Väestö ikärakenne siviilisäädyn'!O141</f>
        <v>16</v>
      </c>
      <c r="P145" s="2">
        <f>'Väestö ikärakenne siviilisäädyn'!P141</f>
        <v>20</v>
      </c>
      <c r="Q145" s="2">
        <f>'Väestö ikärakenne siviilisäädyn'!Q141</f>
        <v>29</v>
      </c>
      <c r="R145" s="2">
        <f>'Väestö ikärakenne siviilisäädyn'!R141</f>
        <v>23</v>
      </c>
      <c r="S145" s="2">
        <f>'Väestö ikärakenne siviilisäädyn'!S141</f>
        <v>7</v>
      </c>
      <c r="T145" s="2">
        <f>'Väestö ikärakenne siviilisäädyn'!T141</f>
        <v>7</v>
      </c>
      <c r="U145" s="2">
        <f>'Väestö ikärakenne siviilisäädyn'!U141</f>
        <v>6</v>
      </c>
      <c r="V145" s="2">
        <f>'Väestö ikärakenne siviilisäädyn'!V141</f>
        <v>6</v>
      </c>
    </row>
    <row r="146" spans="1:22" ht="13">
      <c r="A146" s="4"/>
      <c r="B146" s="1" t="s">
        <v>16</v>
      </c>
      <c r="C146" s="11">
        <f>D146/D142</f>
        <v>0.0965121834687052</v>
      </c>
      <c r="D146" s="2">
        <f>'Väestö ikärakenne siviilisäädyn'!D142</f>
        <v>202</v>
      </c>
      <c r="E146" s="2">
        <f>'Väestö ikärakenne siviilisäädyn'!E142</f>
        <v>0</v>
      </c>
      <c r="F146" s="2">
        <f>'Väestö ikärakenne siviilisäädyn'!F142</f>
        <v>0</v>
      </c>
      <c r="G146" s="2">
        <f>'Väestö ikärakenne siviilisäädyn'!G142</f>
        <v>0</v>
      </c>
      <c r="H146" s="2">
        <f>'Väestö ikärakenne siviilisäädyn'!H142</f>
        <v>0</v>
      </c>
      <c r="I146" s="2">
        <f>'Väestö ikärakenne siviilisäädyn'!I142</f>
        <v>0</v>
      </c>
      <c r="J146" s="2">
        <f>'Väestö ikärakenne siviilisäädyn'!J142</f>
        <v>0</v>
      </c>
      <c r="K146" s="2">
        <f>'Väestö ikärakenne siviilisäädyn'!K142</f>
        <v>0</v>
      </c>
      <c r="L146" s="2">
        <f>'Väestö ikärakenne siviilisäädyn'!L142</f>
        <v>0</v>
      </c>
      <c r="M146" s="2">
        <f>'Väestö ikärakenne siviilisäädyn'!M142</f>
        <v>1</v>
      </c>
      <c r="N146" s="2">
        <f>'Väestö ikärakenne siviilisäädyn'!N142</f>
        <v>3</v>
      </c>
      <c r="O146" s="2">
        <f>'Väestö ikärakenne siviilisäädyn'!O142</f>
        <v>3</v>
      </c>
      <c r="P146" s="2">
        <f>'Väestö ikärakenne siviilisäädyn'!P142</f>
        <v>6</v>
      </c>
      <c r="Q146" s="2">
        <f>'Väestö ikärakenne siviilisäädyn'!Q142</f>
        <v>7</v>
      </c>
      <c r="R146" s="2">
        <f>'Väestö ikärakenne siviilisäädyn'!R142</f>
        <v>14</v>
      </c>
      <c r="S146" s="2">
        <f>'Väestö ikärakenne siviilisäädyn'!S142</f>
        <v>33</v>
      </c>
      <c r="T146" s="2">
        <f>'Väestö ikärakenne siviilisäädyn'!T142</f>
        <v>31</v>
      </c>
      <c r="U146" s="2">
        <f>'Väestö ikärakenne siviilisäädyn'!U142</f>
        <v>37</v>
      </c>
      <c r="V146" s="2">
        <f>'Väestö ikärakenne siviilisäädyn'!V142</f>
        <v>67</v>
      </c>
    </row>
    <row r="147" spans="1:22" ht="13">
      <c r="A147" s="3" t="s">
        <v>18</v>
      </c>
      <c r="B147" s="1" t="s">
        <v>0</v>
      </c>
      <c r="C147" s="12">
        <f>SUM(C148:C151)</f>
        <v>1</v>
      </c>
      <c r="D147" s="2">
        <f>'Väestö ikärakenne siviilisäädyn'!D143</f>
        <v>335</v>
      </c>
      <c r="E147" s="2">
        <f>'Väestö ikärakenne siviilisäädyn'!E143</f>
        <v>16</v>
      </c>
      <c r="F147" s="2">
        <f>'Väestö ikärakenne siviilisäädyn'!F143</f>
        <v>14</v>
      </c>
      <c r="G147" s="2">
        <f>'Väestö ikärakenne siviilisäädyn'!G143</f>
        <v>16</v>
      </c>
      <c r="H147" s="2">
        <f>'Väestö ikärakenne siviilisäädyn'!H143</f>
        <v>17</v>
      </c>
      <c r="I147" s="2">
        <f>'Väestö ikärakenne siviilisäädyn'!I143</f>
        <v>12</v>
      </c>
      <c r="J147" s="2">
        <f>'Väestö ikärakenne siviilisäädyn'!J143</f>
        <v>8</v>
      </c>
      <c r="K147" s="2">
        <f>'Väestö ikärakenne siviilisäädyn'!K143</f>
        <v>10</v>
      </c>
      <c r="L147" s="2">
        <f>'Väestö ikärakenne siviilisäädyn'!L143</f>
        <v>19</v>
      </c>
      <c r="M147" s="2">
        <f>'Väestö ikärakenne siviilisäädyn'!M143</f>
        <v>13</v>
      </c>
      <c r="N147" s="2">
        <f>'Väestö ikärakenne siviilisäädyn'!N143</f>
        <v>13</v>
      </c>
      <c r="O147" s="2">
        <f>'Väestö ikärakenne siviilisäädyn'!O143</f>
        <v>17</v>
      </c>
      <c r="P147" s="2">
        <f>'Väestö ikärakenne siviilisäädyn'!P143</f>
        <v>30</v>
      </c>
      <c r="Q147" s="2">
        <f>'Väestö ikärakenne siviilisäädyn'!Q143</f>
        <v>38</v>
      </c>
      <c r="R147" s="2">
        <f>'Väestö ikärakenne siviilisäädyn'!R143</f>
        <v>33</v>
      </c>
      <c r="S147" s="2">
        <f>'Väestö ikärakenne siviilisäädyn'!S143</f>
        <v>26</v>
      </c>
      <c r="T147" s="2">
        <f>'Väestö ikärakenne siviilisäädyn'!T143</f>
        <v>21</v>
      </c>
      <c r="U147" s="2">
        <f>'Väestö ikärakenne siviilisäädyn'!U143</f>
        <v>12</v>
      </c>
      <c r="V147" s="2">
        <f>'Väestö ikärakenne siviilisäädyn'!V143</f>
        <v>20</v>
      </c>
    </row>
    <row r="148" spans="1:22" ht="13">
      <c r="A148" s="4"/>
      <c r="B148" s="1" t="s">
        <v>13</v>
      </c>
      <c r="C148" s="11">
        <f>D148/D147</f>
        <v>0.3701492537313433</v>
      </c>
      <c r="D148" s="2">
        <f>'Väestö ikärakenne siviilisäädyn'!D144</f>
        <v>124</v>
      </c>
      <c r="E148" s="2">
        <f>'Väestö ikärakenne siviilisäädyn'!E144</f>
        <v>16</v>
      </c>
      <c r="F148" s="2">
        <f>'Väestö ikärakenne siviilisäädyn'!F144</f>
        <v>14</v>
      </c>
      <c r="G148" s="2">
        <f>'Väestö ikärakenne siviilisäädyn'!G144</f>
        <v>16</v>
      </c>
      <c r="H148" s="2">
        <f>'Väestö ikärakenne siviilisäädyn'!H144</f>
        <v>17</v>
      </c>
      <c r="I148" s="2">
        <f>'Väestö ikärakenne siviilisäädyn'!I144</f>
        <v>11</v>
      </c>
      <c r="J148" s="2">
        <f>'Väestö ikärakenne siviilisäädyn'!J144</f>
        <v>7</v>
      </c>
      <c r="K148" s="2">
        <f>'Väestö ikärakenne siviilisäädyn'!K144</f>
        <v>3</v>
      </c>
      <c r="L148" s="2">
        <f>'Väestö ikärakenne siviilisäädyn'!L144</f>
        <v>10</v>
      </c>
      <c r="M148" s="2">
        <f>'Väestö ikärakenne siviilisäädyn'!M144</f>
        <v>3</v>
      </c>
      <c r="N148" s="2">
        <f>'Väestö ikärakenne siviilisäädyn'!N144</f>
        <v>3</v>
      </c>
      <c r="O148" s="2">
        <f>'Väestö ikärakenne siviilisäädyn'!O144</f>
        <v>2</v>
      </c>
      <c r="P148" s="2">
        <f>'Väestö ikärakenne siviilisäädyn'!P144</f>
        <v>6</v>
      </c>
      <c r="Q148" s="2">
        <f>'Väestö ikärakenne siviilisäädyn'!Q144</f>
        <v>4</v>
      </c>
      <c r="R148" s="2">
        <f>'Väestö ikärakenne siviilisäädyn'!R144</f>
        <v>5</v>
      </c>
      <c r="S148" s="2">
        <f>'Väestö ikärakenne siviilisäädyn'!S144</f>
        <v>3</v>
      </c>
      <c r="T148" s="2">
        <f>'Väestö ikärakenne siviilisäädyn'!T144</f>
        <v>0</v>
      </c>
      <c r="U148" s="2">
        <f>'Väestö ikärakenne siviilisäädyn'!U144</f>
        <v>2</v>
      </c>
      <c r="V148" s="2">
        <f>'Väestö ikärakenne siviilisäädyn'!V144</f>
        <v>2</v>
      </c>
    </row>
    <row r="149" spans="1:22" ht="13">
      <c r="A149" s="4"/>
      <c r="B149" s="1" t="s">
        <v>14</v>
      </c>
      <c r="C149" s="11">
        <f>D149/D147</f>
        <v>0.4388059701492537</v>
      </c>
      <c r="D149" s="2">
        <f>'Väestö ikärakenne siviilisäädyn'!D145</f>
        <v>147</v>
      </c>
      <c r="E149" s="2">
        <f>'Väestö ikärakenne siviilisäädyn'!E145</f>
        <v>0</v>
      </c>
      <c r="F149" s="2">
        <f>'Väestö ikärakenne siviilisäädyn'!F145</f>
        <v>0</v>
      </c>
      <c r="G149" s="2">
        <f>'Väestö ikärakenne siviilisäädyn'!G145</f>
        <v>0</v>
      </c>
      <c r="H149" s="2">
        <f>'Väestö ikärakenne siviilisäädyn'!H145</f>
        <v>0</v>
      </c>
      <c r="I149" s="2">
        <f>'Väestö ikärakenne siviilisäädyn'!I145</f>
        <v>0</v>
      </c>
      <c r="J149" s="2">
        <f>'Väestö ikärakenne siviilisäädyn'!J145</f>
        <v>1</v>
      </c>
      <c r="K149" s="2">
        <f>'Väestö ikärakenne siviilisäädyn'!K145</f>
        <v>6</v>
      </c>
      <c r="L149" s="2">
        <f>'Väestö ikärakenne siviilisäädyn'!L145</f>
        <v>9</v>
      </c>
      <c r="M149" s="2">
        <f>'Väestö ikärakenne siviilisäädyn'!M145</f>
        <v>8</v>
      </c>
      <c r="N149" s="2">
        <f>'Väestö ikärakenne siviilisäädyn'!N145</f>
        <v>9</v>
      </c>
      <c r="O149" s="2">
        <f>'Väestö ikärakenne siviilisäädyn'!O145</f>
        <v>13</v>
      </c>
      <c r="P149" s="2">
        <f>'Väestö ikärakenne siviilisäädyn'!P145</f>
        <v>18</v>
      </c>
      <c r="Q149" s="2">
        <f>'Väestö ikärakenne siviilisäädyn'!Q145</f>
        <v>27</v>
      </c>
      <c r="R149" s="2">
        <f>'Väestö ikärakenne siviilisäädyn'!R145</f>
        <v>18</v>
      </c>
      <c r="S149" s="2">
        <f>'Väestö ikärakenne siviilisäädyn'!S145</f>
        <v>18</v>
      </c>
      <c r="T149" s="2">
        <f>'Väestö ikärakenne siviilisäädyn'!T145</f>
        <v>12</v>
      </c>
      <c r="U149" s="2">
        <f>'Väestö ikärakenne siviilisäädyn'!U145</f>
        <v>6</v>
      </c>
      <c r="V149" s="2">
        <f>'Väestö ikärakenne siviilisäädyn'!V145</f>
        <v>2</v>
      </c>
    </row>
    <row r="150" spans="1:22" ht="13">
      <c r="A150" s="4"/>
      <c r="B150" s="1" t="s">
        <v>15</v>
      </c>
      <c r="C150" s="11">
        <f>D150/D147</f>
        <v>0.07462686567164178</v>
      </c>
      <c r="D150" s="2">
        <f>'Väestö ikärakenne siviilisäädyn'!D146</f>
        <v>25</v>
      </c>
      <c r="E150" s="2">
        <f>'Väestö ikärakenne siviilisäädyn'!E146</f>
        <v>0</v>
      </c>
      <c r="F150" s="2">
        <f>'Väestö ikärakenne siviilisäädyn'!F146</f>
        <v>0</v>
      </c>
      <c r="G150" s="2">
        <f>'Väestö ikärakenne siviilisäädyn'!G146</f>
        <v>0</v>
      </c>
      <c r="H150" s="2">
        <f>'Väestö ikärakenne siviilisäädyn'!H146</f>
        <v>0</v>
      </c>
      <c r="I150" s="2">
        <f>'Väestö ikärakenne siviilisäädyn'!I146</f>
        <v>1</v>
      </c>
      <c r="J150" s="2">
        <f>'Väestö ikärakenne siviilisäädyn'!J146</f>
        <v>0</v>
      </c>
      <c r="K150" s="2">
        <f>'Väestö ikärakenne siviilisäädyn'!K146</f>
        <v>1</v>
      </c>
      <c r="L150" s="2">
        <f>'Väestö ikärakenne siviilisäädyn'!L146</f>
        <v>0</v>
      </c>
      <c r="M150" s="2">
        <f>'Väestö ikärakenne siviilisäädyn'!M146</f>
        <v>2</v>
      </c>
      <c r="N150" s="2">
        <f>'Väestö ikärakenne siviilisäädyn'!N146</f>
        <v>1</v>
      </c>
      <c r="O150" s="2">
        <f>'Väestö ikärakenne siviilisäädyn'!O146</f>
        <v>2</v>
      </c>
      <c r="P150" s="2">
        <f>'Väestö ikärakenne siviilisäädyn'!P146</f>
        <v>5</v>
      </c>
      <c r="Q150" s="2">
        <f>'Väestö ikärakenne siviilisäädyn'!Q146</f>
        <v>5</v>
      </c>
      <c r="R150" s="2">
        <f>'Väestö ikärakenne siviilisäädyn'!R146</f>
        <v>6</v>
      </c>
      <c r="S150" s="2">
        <f>'Väestö ikärakenne siviilisäädyn'!S146</f>
        <v>0</v>
      </c>
      <c r="T150" s="2">
        <f>'Väestö ikärakenne siviilisäädyn'!T146</f>
        <v>2</v>
      </c>
      <c r="U150" s="2">
        <f>'Väestö ikärakenne siviilisäädyn'!U146</f>
        <v>0</v>
      </c>
      <c r="V150" s="2">
        <f>'Väestö ikärakenne siviilisäädyn'!V146</f>
        <v>0</v>
      </c>
    </row>
    <row r="151" spans="1:22" ht="13">
      <c r="A151" s="4"/>
      <c r="B151" s="1" t="s">
        <v>16</v>
      </c>
      <c r="C151" s="11">
        <f>D151/D147</f>
        <v>0.11641791044776119</v>
      </c>
      <c r="D151" s="2">
        <f>'Väestö ikärakenne siviilisäädyn'!D147</f>
        <v>39</v>
      </c>
      <c r="E151" s="2">
        <f>'Väestö ikärakenne siviilisäädyn'!E147</f>
        <v>0</v>
      </c>
      <c r="F151" s="2">
        <f>'Väestö ikärakenne siviilisäädyn'!F147</f>
        <v>0</v>
      </c>
      <c r="G151" s="2">
        <f>'Väestö ikärakenne siviilisäädyn'!G147</f>
        <v>0</v>
      </c>
      <c r="H151" s="2">
        <f>'Väestö ikärakenne siviilisäädyn'!H147</f>
        <v>0</v>
      </c>
      <c r="I151" s="2">
        <f>'Väestö ikärakenne siviilisäädyn'!I147</f>
        <v>0</v>
      </c>
      <c r="J151" s="2">
        <f>'Väestö ikärakenne siviilisäädyn'!J147</f>
        <v>0</v>
      </c>
      <c r="K151" s="2">
        <f>'Väestö ikärakenne siviilisäädyn'!K147</f>
        <v>0</v>
      </c>
      <c r="L151" s="2">
        <f>'Väestö ikärakenne siviilisäädyn'!L147</f>
        <v>0</v>
      </c>
      <c r="M151" s="2">
        <f>'Väestö ikärakenne siviilisäädyn'!M147</f>
        <v>0</v>
      </c>
      <c r="N151" s="2">
        <f>'Väestö ikärakenne siviilisäädyn'!N147</f>
        <v>0</v>
      </c>
      <c r="O151" s="2">
        <f>'Väestö ikärakenne siviilisäädyn'!O147</f>
        <v>0</v>
      </c>
      <c r="P151" s="2">
        <f>'Väestö ikärakenne siviilisäädyn'!P147</f>
        <v>1</v>
      </c>
      <c r="Q151" s="2">
        <f>'Väestö ikärakenne siviilisäädyn'!Q147</f>
        <v>2</v>
      </c>
      <c r="R151" s="2">
        <f>'Väestö ikärakenne siviilisäädyn'!R147</f>
        <v>4</v>
      </c>
      <c r="S151" s="2">
        <f>'Väestö ikärakenne siviilisäädyn'!S147</f>
        <v>5</v>
      </c>
      <c r="T151" s="2">
        <f>'Väestö ikärakenne siviilisäädyn'!T147</f>
        <v>7</v>
      </c>
      <c r="U151" s="2">
        <f>'Väestö ikärakenne siviilisäädyn'!U147</f>
        <v>4</v>
      </c>
      <c r="V151" s="2">
        <f>'Väestö ikärakenne siviilisäädyn'!V147</f>
        <v>16</v>
      </c>
    </row>
    <row r="152" spans="1:22" ht="13">
      <c r="A152" s="3" t="s">
        <v>19</v>
      </c>
      <c r="B152" s="1" t="s">
        <v>0</v>
      </c>
      <c r="C152" s="12">
        <f>SUM(C153:C156)</f>
        <v>1</v>
      </c>
      <c r="D152" s="2">
        <f>'Väestö ikärakenne siviilisäädyn'!D148</f>
        <v>1317</v>
      </c>
      <c r="E152" s="2">
        <f>'Väestö ikärakenne siviilisäädyn'!E148</f>
        <v>90</v>
      </c>
      <c r="F152" s="2">
        <f>'Väestö ikärakenne siviilisäädyn'!F148</f>
        <v>102</v>
      </c>
      <c r="G152" s="2">
        <f>'Väestö ikärakenne siviilisäädyn'!G148</f>
        <v>137</v>
      </c>
      <c r="H152" s="2">
        <f>'Väestö ikärakenne siviilisäädyn'!H148</f>
        <v>98</v>
      </c>
      <c r="I152" s="2">
        <f>'Väestö ikärakenne siviilisäädyn'!I148</f>
        <v>45</v>
      </c>
      <c r="J152" s="2">
        <f>'Väestö ikärakenne siviilisäädyn'!J148</f>
        <v>56</v>
      </c>
      <c r="K152" s="2">
        <f>'Väestö ikärakenne siviilisäädyn'!K148</f>
        <v>56</v>
      </c>
      <c r="L152" s="2">
        <f>'Väestö ikärakenne siviilisäädyn'!L148</f>
        <v>66</v>
      </c>
      <c r="M152" s="2">
        <f>'Väestö ikärakenne siviilisäädyn'!M148</f>
        <v>59</v>
      </c>
      <c r="N152" s="2">
        <f>'Väestö ikärakenne siviilisäädyn'!N148</f>
        <v>56</v>
      </c>
      <c r="O152" s="2">
        <f>'Väestö ikärakenne siviilisäädyn'!O148</f>
        <v>40</v>
      </c>
      <c r="P152" s="2">
        <f>'Väestö ikärakenne siviilisäädyn'!P148</f>
        <v>75</v>
      </c>
      <c r="Q152" s="2">
        <f>'Väestö ikärakenne siviilisäädyn'!Q148</f>
        <v>89</v>
      </c>
      <c r="R152" s="2">
        <f>'Väestö ikärakenne siviilisäädyn'!R148</f>
        <v>90</v>
      </c>
      <c r="S152" s="2">
        <f>'Väestö ikärakenne siviilisäädyn'!S148</f>
        <v>98</v>
      </c>
      <c r="T152" s="2">
        <f>'Väestö ikärakenne siviilisäädyn'!T148</f>
        <v>56</v>
      </c>
      <c r="U152" s="2">
        <f>'Väestö ikärakenne siviilisäädyn'!U148</f>
        <v>47</v>
      </c>
      <c r="V152" s="2">
        <f>'Väestö ikärakenne siviilisäädyn'!V148</f>
        <v>57</v>
      </c>
    </row>
    <row r="153" spans="1:22" ht="13">
      <c r="A153" s="4"/>
      <c r="B153" s="1" t="s">
        <v>13</v>
      </c>
      <c r="C153" s="11">
        <f>D153/D152</f>
        <v>0.4616552771450266</v>
      </c>
      <c r="D153" s="2">
        <f>'Väestö ikärakenne siviilisäädyn'!D149</f>
        <v>608</v>
      </c>
      <c r="E153" s="2">
        <f>'Väestö ikärakenne siviilisäädyn'!E149</f>
        <v>90</v>
      </c>
      <c r="F153" s="2">
        <f>'Väestö ikärakenne siviilisäädyn'!F149</f>
        <v>102</v>
      </c>
      <c r="G153" s="2">
        <f>'Väestö ikärakenne siviilisäädyn'!G149</f>
        <v>137</v>
      </c>
      <c r="H153" s="2">
        <f>'Väestö ikärakenne siviilisäädyn'!H149</f>
        <v>97</v>
      </c>
      <c r="I153" s="2">
        <f>'Väestö ikärakenne siviilisäädyn'!I149</f>
        <v>38</v>
      </c>
      <c r="J153" s="2">
        <f>'Väestö ikärakenne siviilisäädyn'!J149</f>
        <v>36</v>
      </c>
      <c r="K153" s="2">
        <f>'Väestö ikärakenne siviilisäädyn'!K149</f>
        <v>17</v>
      </c>
      <c r="L153" s="2">
        <f>'Väestö ikärakenne siviilisäädyn'!L149</f>
        <v>19</v>
      </c>
      <c r="M153" s="2">
        <f>'Väestö ikärakenne siviilisäädyn'!M149</f>
        <v>11</v>
      </c>
      <c r="N153" s="2">
        <f>'Väestö ikärakenne siviilisäädyn'!N149</f>
        <v>3</v>
      </c>
      <c r="O153" s="2">
        <f>'Väestö ikärakenne siviilisäädyn'!O149</f>
        <v>9</v>
      </c>
      <c r="P153" s="2">
        <f>'Väestö ikärakenne siviilisäädyn'!P149</f>
        <v>10</v>
      </c>
      <c r="Q153" s="2">
        <f>'Väestö ikärakenne siviilisäädyn'!Q149</f>
        <v>6</v>
      </c>
      <c r="R153" s="2">
        <f>'Väestö ikärakenne siviilisäädyn'!R149</f>
        <v>13</v>
      </c>
      <c r="S153" s="2">
        <f>'Väestö ikärakenne siviilisäädyn'!S149</f>
        <v>9</v>
      </c>
      <c r="T153" s="2">
        <f>'Väestö ikärakenne siviilisäädyn'!T149</f>
        <v>6</v>
      </c>
      <c r="U153" s="2">
        <f>'Väestö ikärakenne siviilisäädyn'!U149</f>
        <v>2</v>
      </c>
      <c r="V153" s="2">
        <f>'Väestö ikärakenne siviilisäädyn'!V149</f>
        <v>3</v>
      </c>
    </row>
    <row r="154" spans="1:22" ht="13">
      <c r="A154" s="4"/>
      <c r="B154" s="1" t="s">
        <v>14</v>
      </c>
      <c r="C154" s="11">
        <f>D154/D152</f>
        <v>0.3902809415337889</v>
      </c>
      <c r="D154" s="2">
        <f>'Väestö ikärakenne siviilisäädyn'!D150</f>
        <v>514</v>
      </c>
      <c r="E154" s="2">
        <f>'Väestö ikärakenne siviilisäädyn'!E150</f>
        <v>0</v>
      </c>
      <c r="F154" s="2">
        <f>'Väestö ikärakenne siviilisäädyn'!F150</f>
        <v>0</v>
      </c>
      <c r="G154" s="2">
        <f>'Väestö ikärakenne siviilisäädyn'!G150</f>
        <v>0</v>
      </c>
      <c r="H154" s="2">
        <f>'Väestö ikärakenne siviilisäädyn'!H150</f>
        <v>1</v>
      </c>
      <c r="I154" s="2">
        <f>'Väestö ikärakenne siviilisäädyn'!I150</f>
        <v>7</v>
      </c>
      <c r="J154" s="2">
        <f>'Väestö ikärakenne siviilisäädyn'!J150</f>
        <v>18</v>
      </c>
      <c r="K154" s="2">
        <f>'Väestö ikärakenne siviilisäädyn'!K150</f>
        <v>34</v>
      </c>
      <c r="L154" s="2">
        <f>'Väestö ikärakenne siviilisäädyn'!L150</f>
        <v>42</v>
      </c>
      <c r="M154" s="2">
        <f>'Väestö ikärakenne siviilisäädyn'!M150</f>
        <v>41</v>
      </c>
      <c r="N154" s="2">
        <f>'Väestö ikärakenne siviilisäädyn'!N150</f>
        <v>44</v>
      </c>
      <c r="O154" s="2">
        <f>'Väestö ikärakenne siviilisäädyn'!O150</f>
        <v>22</v>
      </c>
      <c r="P154" s="2">
        <f>'Väestö ikärakenne siviilisäädyn'!P150</f>
        <v>56</v>
      </c>
      <c r="Q154" s="2">
        <f>'Väestö ikärakenne siviilisäädyn'!Q150</f>
        <v>69</v>
      </c>
      <c r="R154" s="2">
        <f>'Väestö ikärakenne siviilisäädyn'!R150</f>
        <v>62</v>
      </c>
      <c r="S154" s="2">
        <f>'Väestö ikärakenne siviilisäädyn'!S150</f>
        <v>59</v>
      </c>
      <c r="T154" s="2">
        <f>'Väestö ikärakenne siviilisäädyn'!T150</f>
        <v>32</v>
      </c>
      <c r="U154" s="2">
        <f>'Väestö ikärakenne siviilisäädyn'!U150</f>
        <v>20</v>
      </c>
      <c r="V154" s="2">
        <f>'Väestö ikärakenne siviilisäädyn'!V150</f>
        <v>7</v>
      </c>
    </row>
    <row r="155" spans="1:22" ht="13">
      <c r="A155" s="4"/>
      <c r="B155" s="1" t="s">
        <v>15</v>
      </c>
      <c r="C155" s="11">
        <f>D155/D152</f>
        <v>0.05011389521640091</v>
      </c>
      <c r="D155" s="2">
        <f>'Väestö ikärakenne siviilisäädyn'!D151</f>
        <v>66</v>
      </c>
      <c r="E155" s="2">
        <f>'Väestö ikärakenne siviilisäädyn'!E151</f>
        <v>0</v>
      </c>
      <c r="F155" s="2">
        <f>'Väestö ikärakenne siviilisäädyn'!F151</f>
        <v>0</v>
      </c>
      <c r="G155" s="2">
        <f>'Väestö ikärakenne siviilisäädyn'!G151</f>
        <v>0</v>
      </c>
      <c r="H155" s="2">
        <f>'Väestö ikärakenne siviilisäädyn'!H151</f>
        <v>0</v>
      </c>
      <c r="I155" s="2">
        <f>'Väestö ikärakenne siviilisäädyn'!I151</f>
        <v>0</v>
      </c>
      <c r="J155" s="2">
        <f>'Väestö ikärakenne siviilisäädyn'!J151</f>
        <v>2</v>
      </c>
      <c r="K155" s="2">
        <f>'Väestö ikärakenne siviilisäädyn'!K151</f>
        <v>5</v>
      </c>
      <c r="L155" s="2">
        <f>'Väestö ikärakenne siviilisäädyn'!L151</f>
        <v>5</v>
      </c>
      <c r="M155" s="2">
        <f>'Väestö ikärakenne siviilisäädyn'!M151</f>
        <v>5</v>
      </c>
      <c r="N155" s="2">
        <f>'Väestö ikärakenne siviilisäädyn'!N151</f>
        <v>7</v>
      </c>
      <c r="O155" s="2">
        <f>'Väestö ikärakenne siviilisäädyn'!O151</f>
        <v>7</v>
      </c>
      <c r="P155" s="2">
        <f>'Väestö ikärakenne siviilisäädyn'!P151</f>
        <v>6</v>
      </c>
      <c r="Q155" s="2">
        <f>'Väestö ikärakenne siviilisäädyn'!Q151</f>
        <v>8</v>
      </c>
      <c r="R155" s="2">
        <f>'Väestö ikärakenne siviilisäädyn'!R151</f>
        <v>7</v>
      </c>
      <c r="S155" s="2">
        <f>'Väestö ikärakenne siviilisäädyn'!S151</f>
        <v>8</v>
      </c>
      <c r="T155" s="2">
        <f>'Väestö ikärakenne siviilisäädyn'!T151</f>
        <v>2</v>
      </c>
      <c r="U155" s="2">
        <f>'Väestö ikärakenne siviilisäädyn'!U151</f>
        <v>2</v>
      </c>
      <c r="V155" s="2">
        <f>'Väestö ikärakenne siviilisäädyn'!V151</f>
        <v>2</v>
      </c>
    </row>
    <row r="156" spans="1:22" ht="13">
      <c r="A156" s="4"/>
      <c r="B156" s="1" t="s">
        <v>16</v>
      </c>
      <c r="C156" s="11">
        <f>D156/D152</f>
        <v>0.0979498861047836</v>
      </c>
      <c r="D156" s="2">
        <f>'Väestö ikärakenne siviilisäädyn'!D152</f>
        <v>129</v>
      </c>
      <c r="E156" s="2">
        <f>'Väestö ikärakenne siviilisäädyn'!E152</f>
        <v>0</v>
      </c>
      <c r="F156" s="2">
        <f>'Väestö ikärakenne siviilisäädyn'!F152</f>
        <v>0</v>
      </c>
      <c r="G156" s="2">
        <f>'Väestö ikärakenne siviilisäädyn'!G152</f>
        <v>0</v>
      </c>
      <c r="H156" s="2">
        <f>'Väestö ikärakenne siviilisäädyn'!H152</f>
        <v>0</v>
      </c>
      <c r="I156" s="2">
        <f>'Väestö ikärakenne siviilisäädyn'!I152</f>
        <v>0</v>
      </c>
      <c r="J156" s="2">
        <f>'Väestö ikärakenne siviilisäädyn'!J152</f>
        <v>0</v>
      </c>
      <c r="K156" s="2">
        <f>'Väestö ikärakenne siviilisäädyn'!K152</f>
        <v>0</v>
      </c>
      <c r="L156" s="2">
        <f>'Väestö ikärakenne siviilisäädyn'!L152</f>
        <v>0</v>
      </c>
      <c r="M156" s="2">
        <f>'Väestö ikärakenne siviilisäädyn'!M152</f>
        <v>2</v>
      </c>
      <c r="N156" s="2">
        <f>'Väestö ikärakenne siviilisäädyn'!N152</f>
        <v>2</v>
      </c>
      <c r="O156" s="2">
        <f>'Väestö ikärakenne siviilisäädyn'!O152</f>
        <v>2</v>
      </c>
      <c r="P156" s="2">
        <f>'Väestö ikärakenne siviilisäädyn'!P152</f>
        <v>3</v>
      </c>
      <c r="Q156" s="2">
        <f>'Väestö ikärakenne siviilisäädyn'!Q152</f>
        <v>6</v>
      </c>
      <c r="R156" s="2">
        <f>'Väestö ikärakenne siviilisäädyn'!R152</f>
        <v>8</v>
      </c>
      <c r="S156" s="2">
        <f>'Väestö ikärakenne siviilisäädyn'!S152</f>
        <v>22</v>
      </c>
      <c r="T156" s="2">
        <f>'Väestö ikärakenne siviilisäädyn'!T152</f>
        <v>16</v>
      </c>
      <c r="U156" s="2">
        <f>'Väestö ikärakenne siviilisäädyn'!U152</f>
        <v>23</v>
      </c>
      <c r="V156" s="2">
        <f>'Väestö ikärakenne siviilisäädyn'!V152</f>
        <v>45</v>
      </c>
    </row>
    <row r="157" spans="1:22" ht="13">
      <c r="A157" s="3" t="s">
        <v>20</v>
      </c>
      <c r="B157" s="1" t="s">
        <v>0</v>
      </c>
      <c r="C157" s="12">
        <f>SUM(C158:C161)</f>
        <v>1</v>
      </c>
      <c r="D157" s="2">
        <f>'Väestö ikärakenne siviilisäädyn'!D153</f>
        <v>1425</v>
      </c>
      <c r="E157" s="2">
        <f>'Väestö ikärakenne siviilisäädyn'!E153</f>
        <v>63</v>
      </c>
      <c r="F157" s="2">
        <f>'Väestö ikärakenne siviilisäädyn'!F153</f>
        <v>93</v>
      </c>
      <c r="G157" s="2">
        <f>'Väestö ikärakenne siviilisäädyn'!G153</f>
        <v>112</v>
      </c>
      <c r="H157" s="2">
        <f>'Väestö ikärakenne siviilisäädyn'!H153</f>
        <v>100</v>
      </c>
      <c r="I157" s="2">
        <f>'Väestö ikärakenne siviilisäädyn'!I153</f>
        <v>19</v>
      </c>
      <c r="J157" s="2">
        <f>'Väestö ikärakenne siviilisäädyn'!J153</f>
        <v>51</v>
      </c>
      <c r="K157" s="2">
        <f>'Väestö ikärakenne siviilisäädyn'!K153</f>
        <v>59</v>
      </c>
      <c r="L157" s="2">
        <f>'Väestö ikärakenne siviilisäädyn'!L153</f>
        <v>66</v>
      </c>
      <c r="M157" s="2">
        <f>'Väestö ikärakenne siviilisäädyn'!M153</f>
        <v>60</v>
      </c>
      <c r="N157" s="2">
        <f>'Väestö ikärakenne siviilisäädyn'!N153</f>
        <v>72</v>
      </c>
      <c r="O157" s="2">
        <f>'Väestö ikärakenne siviilisäädyn'!O153</f>
        <v>82</v>
      </c>
      <c r="P157" s="2">
        <f>'Väestö ikärakenne siviilisäädyn'!P153</f>
        <v>111</v>
      </c>
      <c r="Q157" s="2">
        <f>'Väestö ikärakenne siviilisäädyn'!Q153</f>
        <v>120</v>
      </c>
      <c r="R157" s="2">
        <f>'Väestö ikärakenne siviilisäädyn'!R153</f>
        <v>97</v>
      </c>
      <c r="S157" s="2">
        <f>'Väestö ikärakenne siviilisäädyn'!S153</f>
        <v>102</v>
      </c>
      <c r="T157" s="2">
        <f>'Väestö ikärakenne siviilisäädyn'!T153</f>
        <v>99</v>
      </c>
      <c r="U157" s="2">
        <f>'Väestö ikärakenne siviilisäädyn'!U153</f>
        <v>50</v>
      </c>
      <c r="V157" s="2">
        <f>'Väestö ikärakenne siviilisäädyn'!V153</f>
        <v>69</v>
      </c>
    </row>
    <row r="158" spans="1:22" ht="13">
      <c r="A158" s="4"/>
      <c r="B158" s="1" t="s">
        <v>13</v>
      </c>
      <c r="C158" s="11">
        <f>D158/D157</f>
        <v>0.3929824561403509</v>
      </c>
      <c r="D158" s="2">
        <f>'Väestö ikärakenne siviilisäädyn'!D154</f>
        <v>560</v>
      </c>
      <c r="E158" s="2">
        <f>'Väestö ikärakenne siviilisäädyn'!E154</f>
        <v>63</v>
      </c>
      <c r="F158" s="2">
        <f>'Väestö ikärakenne siviilisäädyn'!F154</f>
        <v>93</v>
      </c>
      <c r="G158" s="2">
        <f>'Väestö ikärakenne siviilisäädyn'!G154</f>
        <v>112</v>
      </c>
      <c r="H158" s="2">
        <f>'Väestö ikärakenne siviilisäädyn'!H154</f>
        <v>99</v>
      </c>
      <c r="I158" s="2">
        <f>'Väestö ikärakenne siviilisäädyn'!I154</f>
        <v>16</v>
      </c>
      <c r="J158" s="2">
        <f>'Väestö ikärakenne siviilisäädyn'!J154</f>
        <v>30</v>
      </c>
      <c r="K158" s="2">
        <f>'Väestö ikärakenne siviilisäädyn'!K154</f>
        <v>29</v>
      </c>
      <c r="L158" s="2">
        <f>'Väestö ikärakenne siviilisäädyn'!L154</f>
        <v>23</v>
      </c>
      <c r="M158" s="2">
        <f>'Väestö ikärakenne siviilisäädyn'!M154</f>
        <v>5</v>
      </c>
      <c r="N158" s="2">
        <f>'Väestö ikärakenne siviilisäädyn'!N154</f>
        <v>13</v>
      </c>
      <c r="O158" s="2">
        <f>'Väestö ikärakenne siviilisäädyn'!O154</f>
        <v>14</v>
      </c>
      <c r="P158" s="2">
        <f>'Väestö ikärakenne siviilisäädyn'!P154</f>
        <v>22</v>
      </c>
      <c r="Q158" s="2">
        <f>'Väestö ikärakenne siviilisäädyn'!Q154</f>
        <v>13</v>
      </c>
      <c r="R158" s="2">
        <f>'Väestö ikärakenne siviilisäädyn'!R154</f>
        <v>11</v>
      </c>
      <c r="S158" s="2">
        <f>'Väestö ikärakenne siviilisäädyn'!S154</f>
        <v>5</v>
      </c>
      <c r="T158" s="2">
        <f>'Väestö ikärakenne siviilisäädyn'!T154</f>
        <v>6</v>
      </c>
      <c r="U158" s="2">
        <f>'Väestö ikärakenne siviilisäädyn'!U154</f>
        <v>2</v>
      </c>
      <c r="V158" s="2">
        <f>'Väestö ikärakenne siviilisäädyn'!V154</f>
        <v>4</v>
      </c>
    </row>
    <row r="159" spans="1:22" ht="13">
      <c r="A159" s="4"/>
      <c r="B159" s="1" t="s">
        <v>14</v>
      </c>
      <c r="C159" s="11">
        <f>D159/D157</f>
        <v>0.44070175438596493</v>
      </c>
      <c r="D159" s="2">
        <f>'Väestö ikärakenne siviilisäädyn'!D155</f>
        <v>628</v>
      </c>
      <c r="E159" s="2">
        <f>'Väestö ikärakenne siviilisäädyn'!E155</f>
        <v>0</v>
      </c>
      <c r="F159" s="2">
        <f>'Väestö ikärakenne siviilisäädyn'!F155</f>
        <v>0</v>
      </c>
      <c r="G159" s="2">
        <f>'Väestö ikärakenne siviilisäädyn'!G155</f>
        <v>0</v>
      </c>
      <c r="H159" s="2">
        <f>'Väestö ikärakenne siviilisäädyn'!H155</f>
        <v>1</v>
      </c>
      <c r="I159" s="2">
        <f>'Väestö ikärakenne siviilisäädyn'!I155</f>
        <v>3</v>
      </c>
      <c r="J159" s="2">
        <f>'Väestö ikärakenne siviilisäädyn'!J155</f>
        <v>19</v>
      </c>
      <c r="K159" s="2">
        <f>'Väestö ikärakenne siviilisäädyn'!K155</f>
        <v>28</v>
      </c>
      <c r="L159" s="2">
        <f>'Väestö ikärakenne siviilisäädyn'!L155</f>
        <v>40</v>
      </c>
      <c r="M159" s="2">
        <f>'Väestö ikärakenne siviilisäädyn'!M155</f>
        <v>43</v>
      </c>
      <c r="N159" s="2">
        <f>'Väestö ikärakenne siviilisäädyn'!N155</f>
        <v>52</v>
      </c>
      <c r="O159" s="2">
        <f>'Väestö ikärakenne siviilisäädyn'!O155</f>
        <v>50</v>
      </c>
      <c r="P159" s="2">
        <f>'Väestö ikärakenne siviilisäädyn'!P155</f>
        <v>75</v>
      </c>
      <c r="Q159" s="2">
        <f>'Väestö ikärakenne siviilisäädyn'!Q155</f>
        <v>86</v>
      </c>
      <c r="R159" s="2">
        <f>'Väestö ikärakenne siviilisäädyn'!R155</f>
        <v>69</v>
      </c>
      <c r="S159" s="2">
        <f>'Väestö ikärakenne siviilisäädyn'!S155</f>
        <v>76</v>
      </c>
      <c r="T159" s="2">
        <f>'Väestö ikärakenne siviilisäädyn'!T155</f>
        <v>55</v>
      </c>
      <c r="U159" s="2">
        <f>'Väestö ikärakenne siviilisäädyn'!U155</f>
        <v>22</v>
      </c>
      <c r="V159" s="2">
        <f>'Väestö ikärakenne siviilisäädyn'!V155</f>
        <v>9</v>
      </c>
    </row>
    <row r="160" spans="1:22" ht="13">
      <c r="A160" s="4"/>
      <c r="B160" s="1" t="s">
        <v>15</v>
      </c>
      <c r="C160" s="11">
        <f>D160/D157</f>
        <v>0.07017543859649122</v>
      </c>
      <c r="D160" s="2">
        <f>'Väestö ikärakenne siviilisäädyn'!D156</f>
        <v>100</v>
      </c>
      <c r="E160" s="2">
        <f>'Väestö ikärakenne siviilisäädyn'!E156</f>
        <v>0</v>
      </c>
      <c r="F160" s="2">
        <f>'Väestö ikärakenne siviilisäädyn'!F156</f>
        <v>0</v>
      </c>
      <c r="G160" s="2">
        <f>'Väestö ikärakenne siviilisäädyn'!G156</f>
        <v>0</v>
      </c>
      <c r="H160" s="2">
        <f>'Väestö ikärakenne siviilisäädyn'!H156</f>
        <v>0</v>
      </c>
      <c r="I160" s="2">
        <f>'Väestö ikärakenne siviilisäädyn'!I156</f>
        <v>0</v>
      </c>
      <c r="J160" s="2">
        <f>'Väestö ikärakenne siviilisäädyn'!J156</f>
        <v>2</v>
      </c>
      <c r="K160" s="2">
        <f>'Väestö ikärakenne siviilisäädyn'!K156</f>
        <v>2</v>
      </c>
      <c r="L160" s="2">
        <f>'Väestö ikärakenne siviilisäädyn'!L156</f>
        <v>3</v>
      </c>
      <c r="M160" s="2">
        <f>'Väestö ikärakenne siviilisäädyn'!M156</f>
        <v>10</v>
      </c>
      <c r="N160" s="2">
        <f>'Väestö ikärakenne siviilisäädyn'!N156</f>
        <v>7</v>
      </c>
      <c r="O160" s="2">
        <f>'Väestö ikärakenne siviilisäädyn'!O156</f>
        <v>17</v>
      </c>
      <c r="P160" s="2">
        <f>'Väestö ikärakenne siviilisäädyn'!P156</f>
        <v>11</v>
      </c>
      <c r="Q160" s="2">
        <f>'Väestö ikärakenne siviilisäädyn'!Q156</f>
        <v>16</v>
      </c>
      <c r="R160" s="2">
        <f>'Väestö ikärakenne siviilisäädyn'!R156</f>
        <v>11</v>
      </c>
      <c r="S160" s="2">
        <f>'Väestö ikärakenne siviilisäädyn'!S156</f>
        <v>7</v>
      </c>
      <c r="T160" s="2">
        <f>'Väestö ikärakenne siviilisäädyn'!T156</f>
        <v>7</v>
      </c>
      <c r="U160" s="2">
        <f>'Väestö ikärakenne siviilisäädyn'!U156</f>
        <v>4</v>
      </c>
      <c r="V160" s="2">
        <f>'Väestö ikärakenne siviilisäädyn'!V156</f>
        <v>3</v>
      </c>
    </row>
    <row r="161" spans="1:22" ht="13">
      <c r="A161" s="4"/>
      <c r="B161" s="1" t="s">
        <v>16</v>
      </c>
      <c r="C161" s="11">
        <f>D161/D157</f>
        <v>0.09614035087719298</v>
      </c>
      <c r="D161" s="2">
        <f>'Väestö ikärakenne siviilisäädyn'!D157</f>
        <v>137</v>
      </c>
      <c r="E161" s="2">
        <f>'Väestö ikärakenne siviilisäädyn'!E157</f>
        <v>0</v>
      </c>
      <c r="F161" s="2">
        <f>'Väestö ikärakenne siviilisäädyn'!F157</f>
        <v>0</v>
      </c>
      <c r="G161" s="2">
        <f>'Väestö ikärakenne siviilisäädyn'!G157</f>
        <v>0</v>
      </c>
      <c r="H161" s="2">
        <f>'Väestö ikärakenne siviilisäädyn'!H157</f>
        <v>0</v>
      </c>
      <c r="I161" s="2">
        <f>'Väestö ikärakenne siviilisäädyn'!I157</f>
        <v>0</v>
      </c>
      <c r="J161" s="2">
        <f>'Väestö ikärakenne siviilisäädyn'!J157</f>
        <v>0</v>
      </c>
      <c r="K161" s="2">
        <f>'Väestö ikärakenne siviilisäädyn'!K157</f>
        <v>0</v>
      </c>
      <c r="L161" s="2">
        <f>'Väestö ikärakenne siviilisäädyn'!L157</f>
        <v>0</v>
      </c>
      <c r="M161" s="2">
        <f>'Väestö ikärakenne siviilisäädyn'!M157</f>
        <v>2</v>
      </c>
      <c r="N161" s="2">
        <f>'Väestö ikärakenne siviilisäädyn'!N157</f>
        <v>0</v>
      </c>
      <c r="O161" s="2">
        <f>'Väestö ikärakenne siviilisäädyn'!O157</f>
        <v>1</v>
      </c>
      <c r="P161" s="2">
        <f>'Väestö ikärakenne siviilisäädyn'!P157</f>
        <v>3</v>
      </c>
      <c r="Q161" s="2">
        <f>'Väestö ikärakenne siviilisäädyn'!Q157</f>
        <v>5</v>
      </c>
      <c r="R161" s="2">
        <f>'Väestö ikärakenne siviilisäädyn'!R157</f>
        <v>6</v>
      </c>
      <c r="S161" s="2">
        <f>'Väestö ikärakenne siviilisäädyn'!S157</f>
        <v>14</v>
      </c>
      <c r="T161" s="2">
        <f>'Väestö ikärakenne siviilisäädyn'!T157</f>
        <v>31</v>
      </c>
      <c r="U161" s="2">
        <f>'Väestö ikärakenne siviilisäädyn'!U157</f>
        <v>22</v>
      </c>
      <c r="V161" s="2">
        <f>'Väestö ikärakenne siviilisäädyn'!V157</f>
        <v>53</v>
      </c>
    </row>
    <row r="162" spans="1:22" ht="13">
      <c r="A162" s="3" t="s">
        <v>30</v>
      </c>
      <c r="B162" s="1" t="s">
        <v>0</v>
      </c>
      <c r="C162" s="12">
        <f>SUM(C163:C166)</f>
        <v>1</v>
      </c>
      <c r="D162" s="2">
        <f>'Väestö ikärakenne siviilisäädyn'!D158</f>
        <v>1450</v>
      </c>
      <c r="E162" s="2">
        <f>'Väestö ikärakenne siviilisäädyn'!E158</f>
        <v>46</v>
      </c>
      <c r="F162" s="2">
        <f>'Väestö ikärakenne siviilisäädyn'!F158</f>
        <v>70</v>
      </c>
      <c r="G162" s="2">
        <f>'Väestö ikärakenne siviilisäädyn'!G158</f>
        <v>95</v>
      </c>
      <c r="H162" s="2">
        <f>'Väestö ikärakenne siviilisäädyn'!H158</f>
        <v>80</v>
      </c>
      <c r="I162" s="2">
        <f>'Väestö ikärakenne siviilisäädyn'!I158</f>
        <v>40</v>
      </c>
      <c r="J162" s="2">
        <f>'Väestö ikärakenne siviilisäädyn'!J158</f>
        <v>46</v>
      </c>
      <c r="K162" s="2">
        <f>'Väestö ikärakenne siviilisäädyn'!K158</f>
        <v>54</v>
      </c>
      <c r="L162" s="2">
        <f>'Väestö ikärakenne siviilisäädyn'!L158</f>
        <v>75</v>
      </c>
      <c r="M162" s="2">
        <f>'Väestö ikärakenne siviilisäädyn'!M158</f>
        <v>80</v>
      </c>
      <c r="N162" s="2">
        <f>'Väestö ikärakenne siviilisäädyn'!N158</f>
        <v>75</v>
      </c>
      <c r="O162" s="2">
        <f>'Väestö ikärakenne siviilisäädyn'!O158</f>
        <v>78</v>
      </c>
      <c r="P162" s="2">
        <f>'Väestö ikärakenne siviilisäädyn'!P158</f>
        <v>96</v>
      </c>
      <c r="Q162" s="2">
        <f>'Väestö ikärakenne siviilisäädyn'!Q158</f>
        <v>112</v>
      </c>
      <c r="R162" s="2">
        <f>'Väestö ikärakenne siviilisäädyn'!R158</f>
        <v>141</v>
      </c>
      <c r="S162" s="2">
        <f>'Väestö ikärakenne siviilisäädyn'!S158</f>
        <v>126</v>
      </c>
      <c r="T162" s="2">
        <f>'Väestö ikärakenne siviilisäädyn'!T158</f>
        <v>79</v>
      </c>
      <c r="U162" s="2">
        <f>'Väestö ikärakenne siviilisäädyn'!U158</f>
        <v>82</v>
      </c>
      <c r="V162" s="2">
        <f>'Väestö ikärakenne siviilisäädyn'!V158</f>
        <v>75</v>
      </c>
    </row>
    <row r="163" spans="1:22" ht="13">
      <c r="A163" s="4"/>
      <c r="B163" s="1" t="s">
        <v>13</v>
      </c>
      <c r="C163" s="11">
        <f>D163/D162</f>
        <v>0.35724137931034483</v>
      </c>
      <c r="D163" s="2">
        <f>'Väestö ikärakenne siviilisäädyn'!D159</f>
        <v>518</v>
      </c>
      <c r="E163" s="2">
        <f>'Väestö ikärakenne siviilisäädyn'!E159</f>
        <v>46</v>
      </c>
      <c r="F163" s="2">
        <f>'Väestö ikärakenne siviilisäädyn'!F159</f>
        <v>70</v>
      </c>
      <c r="G163" s="2">
        <f>'Väestö ikärakenne siviilisäädyn'!G159</f>
        <v>95</v>
      </c>
      <c r="H163" s="2">
        <f>'Väestö ikärakenne siviilisäädyn'!H159</f>
        <v>80</v>
      </c>
      <c r="I163" s="2">
        <f>'Väestö ikärakenne siviilisäädyn'!I159</f>
        <v>35</v>
      </c>
      <c r="J163" s="2">
        <f>'Väestö ikärakenne siviilisäädyn'!J159</f>
        <v>27</v>
      </c>
      <c r="K163" s="2">
        <f>'Väestö ikärakenne siviilisäädyn'!K159</f>
        <v>23</v>
      </c>
      <c r="L163" s="2">
        <f>'Väestö ikärakenne siviilisäädyn'!L159</f>
        <v>28</v>
      </c>
      <c r="M163" s="2">
        <f>'Väestö ikärakenne siviilisäädyn'!M159</f>
        <v>20</v>
      </c>
      <c r="N163" s="2">
        <f>'Väestö ikärakenne siviilisäädyn'!N159</f>
        <v>17</v>
      </c>
      <c r="O163" s="2">
        <f>'Väestö ikärakenne siviilisäädyn'!O159</f>
        <v>10</v>
      </c>
      <c r="P163" s="2">
        <f>'Väestö ikärakenne siviilisäädyn'!P159</f>
        <v>14</v>
      </c>
      <c r="Q163" s="2">
        <f>'Väestö ikärakenne siviilisäädyn'!Q159</f>
        <v>12</v>
      </c>
      <c r="R163" s="2">
        <f>'Väestö ikärakenne siviilisäädyn'!R159</f>
        <v>8</v>
      </c>
      <c r="S163" s="2">
        <f>'Väestö ikärakenne siviilisäädyn'!S159</f>
        <v>7</v>
      </c>
      <c r="T163" s="2">
        <f>'Väestö ikärakenne siviilisäädyn'!T159</f>
        <v>7</v>
      </c>
      <c r="U163" s="2">
        <f>'Väestö ikärakenne siviilisäädyn'!U159</f>
        <v>10</v>
      </c>
      <c r="V163" s="2">
        <f>'Väestö ikärakenne siviilisäädyn'!V159</f>
        <v>9</v>
      </c>
    </row>
    <row r="164" spans="1:22" ht="13">
      <c r="A164" s="4"/>
      <c r="B164" s="1" t="s">
        <v>14</v>
      </c>
      <c r="C164" s="11">
        <f>D164/D162</f>
        <v>0.45379310344827584</v>
      </c>
      <c r="D164" s="2">
        <f>'Väestö ikärakenne siviilisäädyn'!D160</f>
        <v>658</v>
      </c>
      <c r="E164" s="2">
        <f>'Väestö ikärakenne siviilisäädyn'!E160</f>
        <v>0</v>
      </c>
      <c r="F164" s="2">
        <f>'Väestö ikärakenne siviilisäädyn'!F160</f>
        <v>0</v>
      </c>
      <c r="G164" s="2">
        <f>'Väestö ikärakenne siviilisäädyn'!G160</f>
        <v>0</v>
      </c>
      <c r="H164" s="2">
        <f>'Väestö ikärakenne siviilisäädyn'!H160</f>
        <v>0</v>
      </c>
      <c r="I164" s="2">
        <f>'Väestö ikärakenne siviilisäädyn'!I160</f>
        <v>5</v>
      </c>
      <c r="J164" s="2">
        <f>'Väestö ikärakenne siviilisäädyn'!J160</f>
        <v>18</v>
      </c>
      <c r="K164" s="2">
        <f>'Väestö ikärakenne siviilisäädyn'!K160</f>
        <v>25</v>
      </c>
      <c r="L164" s="2">
        <f>'Väestö ikärakenne siviilisäädyn'!L160</f>
        <v>36</v>
      </c>
      <c r="M164" s="2">
        <f>'Väestö ikärakenne siviilisäädyn'!M160</f>
        <v>51</v>
      </c>
      <c r="N164" s="2">
        <f>'Väestö ikärakenne siviilisäädyn'!N160</f>
        <v>48</v>
      </c>
      <c r="O164" s="2">
        <f>'Väestö ikärakenne siviilisäädyn'!O160</f>
        <v>57</v>
      </c>
      <c r="P164" s="2">
        <f>'Väestö ikärakenne siviilisäädyn'!P160</f>
        <v>67</v>
      </c>
      <c r="Q164" s="2">
        <f>'Väestö ikärakenne siviilisäädyn'!Q160</f>
        <v>79</v>
      </c>
      <c r="R164" s="2">
        <f>'Väestö ikärakenne siviilisäädyn'!R160</f>
        <v>99</v>
      </c>
      <c r="S164" s="2">
        <f>'Väestö ikärakenne siviilisäädyn'!S160</f>
        <v>83</v>
      </c>
      <c r="T164" s="2">
        <f>'Väestö ikärakenne siviilisäädyn'!T160</f>
        <v>42</v>
      </c>
      <c r="U164" s="2">
        <f>'Väestö ikärakenne siviilisäädyn'!U160</f>
        <v>38</v>
      </c>
      <c r="V164" s="2">
        <f>'Väestö ikärakenne siviilisäädyn'!V160</f>
        <v>10</v>
      </c>
    </row>
    <row r="165" spans="1:22" ht="13">
      <c r="A165" s="4"/>
      <c r="B165" s="1" t="s">
        <v>15</v>
      </c>
      <c r="C165" s="11">
        <f>D165/D162</f>
        <v>0.07931034482758621</v>
      </c>
      <c r="D165" s="2">
        <f>'Väestö ikärakenne siviilisäädyn'!D161</f>
        <v>115</v>
      </c>
      <c r="E165" s="2">
        <f>'Väestö ikärakenne siviilisäädyn'!E161</f>
        <v>0</v>
      </c>
      <c r="F165" s="2">
        <f>'Väestö ikärakenne siviilisäädyn'!F161</f>
        <v>0</v>
      </c>
      <c r="G165" s="2">
        <f>'Väestö ikärakenne siviilisäädyn'!G161</f>
        <v>0</v>
      </c>
      <c r="H165" s="2">
        <f>'Väestö ikärakenne siviilisäädyn'!H161</f>
        <v>0</v>
      </c>
      <c r="I165" s="2">
        <f>'Väestö ikärakenne siviilisäädyn'!I161</f>
        <v>0</v>
      </c>
      <c r="J165" s="2">
        <f>'Väestö ikärakenne siviilisäädyn'!J161</f>
        <v>1</v>
      </c>
      <c r="K165" s="2">
        <f>'Väestö ikärakenne siviilisäädyn'!K161</f>
        <v>6</v>
      </c>
      <c r="L165" s="2">
        <f>'Väestö ikärakenne siviilisäädyn'!L161</f>
        <v>11</v>
      </c>
      <c r="M165" s="2">
        <f>'Väestö ikärakenne siviilisäädyn'!M161</f>
        <v>9</v>
      </c>
      <c r="N165" s="2">
        <f>'Väestö ikärakenne siviilisäädyn'!N161</f>
        <v>8</v>
      </c>
      <c r="O165" s="2">
        <f>'Väestö ikärakenne siviilisäädyn'!O161</f>
        <v>11</v>
      </c>
      <c r="P165" s="2">
        <f>'Väestö ikärakenne siviilisäädyn'!P161</f>
        <v>11</v>
      </c>
      <c r="Q165" s="2">
        <f>'Väestö ikärakenne siviilisäädyn'!Q161</f>
        <v>17</v>
      </c>
      <c r="R165" s="2">
        <f>'Väestö ikärakenne siviilisäädyn'!R161</f>
        <v>18</v>
      </c>
      <c r="S165" s="2">
        <f>'Väestö ikärakenne siviilisäädyn'!S161</f>
        <v>13</v>
      </c>
      <c r="T165" s="2">
        <f>'Väestö ikärakenne siviilisäädyn'!T161</f>
        <v>5</v>
      </c>
      <c r="U165" s="2">
        <f>'Väestö ikärakenne siviilisäädyn'!U161</f>
        <v>2</v>
      </c>
      <c r="V165" s="2">
        <f>'Väestö ikärakenne siviilisäädyn'!V161</f>
        <v>3</v>
      </c>
    </row>
    <row r="166" spans="1:22" ht="13">
      <c r="A166" s="4"/>
      <c r="B166" s="1" t="s">
        <v>16</v>
      </c>
      <c r="C166" s="11">
        <f>D166/D162</f>
        <v>0.1096551724137931</v>
      </c>
      <c r="D166" s="2">
        <f>'Väestö ikärakenne siviilisäädyn'!D162</f>
        <v>159</v>
      </c>
      <c r="E166" s="2">
        <f>'Väestö ikärakenne siviilisäädyn'!E162</f>
        <v>0</v>
      </c>
      <c r="F166" s="2">
        <f>'Väestö ikärakenne siviilisäädyn'!F162</f>
        <v>0</v>
      </c>
      <c r="G166" s="2">
        <f>'Väestö ikärakenne siviilisäädyn'!G162</f>
        <v>0</v>
      </c>
      <c r="H166" s="2">
        <f>'Väestö ikärakenne siviilisäädyn'!H162</f>
        <v>0</v>
      </c>
      <c r="I166" s="2">
        <f>'Väestö ikärakenne siviilisäädyn'!I162</f>
        <v>0</v>
      </c>
      <c r="J166" s="2">
        <f>'Väestö ikärakenne siviilisäädyn'!J162</f>
        <v>0</v>
      </c>
      <c r="K166" s="2">
        <f>'Väestö ikärakenne siviilisäädyn'!K162</f>
        <v>0</v>
      </c>
      <c r="L166" s="2">
        <f>'Väestö ikärakenne siviilisäädyn'!L162</f>
        <v>0</v>
      </c>
      <c r="M166" s="2">
        <f>'Väestö ikärakenne siviilisäädyn'!M162</f>
        <v>0</v>
      </c>
      <c r="N166" s="2">
        <f>'Väestö ikärakenne siviilisäädyn'!N162</f>
        <v>2</v>
      </c>
      <c r="O166" s="2">
        <f>'Väestö ikärakenne siviilisäädyn'!O162</f>
        <v>0</v>
      </c>
      <c r="P166" s="2">
        <f>'Väestö ikärakenne siviilisäädyn'!P162</f>
        <v>4</v>
      </c>
      <c r="Q166" s="2">
        <f>'Väestö ikärakenne siviilisäädyn'!Q162</f>
        <v>4</v>
      </c>
      <c r="R166" s="2">
        <f>'Väestö ikärakenne siviilisäädyn'!R162</f>
        <v>16</v>
      </c>
      <c r="S166" s="2">
        <f>'Väestö ikärakenne siviilisäädyn'!S162</f>
        <v>23</v>
      </c>
      <c r="T166" s="2">
        <f>'Väestö ikärakenne siviilisäädyn'!T162</f>
        <v>25</v>
      </c>
      <c r="U166" s="2">
        <f>'Väestö ikärakenne siviilisäädyn'!U162</f>
        <v>32</v>
      </c>
      <c r="V166" s="2">
        <f>'Väestö ikärakenne siviilisäädyn'!V162</f>
        <v>53</v>
      </c>
    </row>
    <row r="167" spans="1:22" ht="13">
      <c r="A167" s="47" t="s">
        <v>33</v>
      </c>
      <c r="B167" s="82" t="s">
        <v>0</v>
      </c>
      <c r="C167" s="83">
        <f>SUM(C168:C171)</f>
        <v>0.9999999999999999</v>
      </c>
      <c r="D167" s="84">
        <f>SUM(D172,D177)</f>
        <v>26874</v>
      </c>
      <c r="E167" s="84">
        <f aca="true" t="shared" si="85" ref="E167:U167">SUM(E172,E177)</f>
        <v>1373</v>
      </c>
      <c r="F167" s="84">
        <f t="shared" si="85"/>
        <v>1694</v>
      </c>
      <c r="G167" s="84">
        <f t="shared" si="85"/>
        <v>1731</v>
      </c>
      <c r="H167" s="84">
        <f t="shared" si="85"/>
        <v>1654</v>
      </c>
      <c r="I167" s="84">
        <f t="shared" si="85"/>
        <v>1218</v>
      </c>
      <c r="J167" s="84">
        <f t="shared" si="85"/>
        <v>1470</v>
      </c>
      <c r="K167" s="84">
        <f t="shared" si="85"/>
        <v>1536</v>
      </c>
      <c r="L167" s="84">
        <f t="shared" si="85"/>
        <v>1641</v>
      </c>
      <c r="M167" s="84">
        <f t="shared" si="85"/>
        <v>1552</v>
      </c>
      <c r="N167" s="84">
        <f t="shared" si="85"/>
        <v>1472</v>
      </c>
      <c r="O167" s="84">
        <f t="shared" si="85"/>
        <v>1499</v>
      </c>
      <c r="P167" s="84">
        <f t="shared" si="85"/>
        <v>1612</v>
      </c>
      <c r="Q167" s="84">
        <f t="shared" si="85"/>
        <v>1587</v>
      </c>
      <c r="R167" s="84">
        <f t="shared" si="85"/>
        <v>1741</v>
      </c>
      <c r="S167" s="84">
        <f t="shared" si="85"/>
        <v>1883</v>
      </c>
      <c r="T167" s="84">
        <f t="shared" si="85"/>
        <v>1260</v>
      </c>
      <c r="U167" s="84">
        <f t="shared" si="85"/>
        <v>915</v>
      </c>
      <c r="V167" s="84">
        <f>SUM(V172,V177)</f>
        <v>1036</v>
      </c>
    </row>
    <row r="168" spans="1:22" ht="13">
      <c r="A168" s="75"/>
      <c r="B168" s="76" t="s">
        <v>13</v>
      </c>
      <c r="C168" s="77">
        <f>D168/D167</f>
        <v>0.4359231971422192</v>
      </c>
      <c r="D168" s="78">
        <f>SUM(D173,D178)</f>
        <v>11715</v>
      </c>
      <c r="E168" s="78">
        <f aca="true" t="shared" si="86" ref="E168:U168">SUM(E173,E178)</f>
        <v>1373</v>
      </c>
      <c r="F168" s="78">
        <f t="shared" si="86"/>
        <v>1694</v>
      </c>
      <c r="G168" s="78">
        <f t="shared" si="86"/>
        <v>1731</v>
      </c>
      <c r="H168" s="78">
        <f t="shared" si="86"/>
        <v>1649</v>
      </c>
      <c r="I168" s="78">
        <f t="shared" si="86"/>
        <v>1096</v>
      </c>
      <c r="J168" s="78">
        <f t="shared" si="86"/>
        <v>1025</v>
      </c>
      <c r="K168" s="78">
        <f t="shared" si="86"/>
        <v>673</v>
      </c>
      <c r="L168" s="78">
        <f t="shared" si="86"/>
        <v>566</v>
      </c>
      <c r="M168" s="78">
        <f t="shared" si="86"/>
        <v>396</v>
      </c>
      <c r="N168" s="78">
        <f t="shared" si="86"/>
        <v>274</v>
      </c>
      <c r="O168" s="78">
        <f t="shared" si="86"/>
        <v>261</v>
      </c>
      <c r="P168" s="78">
        <f t="shared" si="86"/>
        <v>222</v>
      </c>
      <c r="Q168" s="78">
        <f t="shared" si="86"/>
        <v>201</v>
      </c>
      <c r="R168" s="78">
        <f t="shared" si="86"/>
        <v>170</v>
      </c>
      <c r="S168" s="78">
        <f t="shared" si="86"/>
        <v>140</v>
      </c>
      <c r="T168" s="78">
        <f t="shared" si="86"/>
        <v>92</v>
      </c>
      <c r="U168" s="78">
        <f t="shared" si="86"/>
        <v>72</v>
      </c>
      <c r="V168" s="78">
        <f>SUM(V173,V178)</f>
        <v>80</v>
      </c>
    </row>
    <row r="169" spans="1:22" ht="13">
      <c r="A169" s="75"/>
      <c r="B169" s="76" t="s">
        <v>14</v>
      </c>
      <c r="C169" s="77">
        <f>D169/D167</f>
        <v>0.38747488278633624</v>
      </c>
      <c r="D169" s="78">
        <f>SUM(D174,D179)</f>
        <v>10413</v>
      </c>
      <c r="E169" s="78">
        <f aca="true" t="shared" si="87" ref="E169:U169">SUM(E174,E179)</f>
        <v>0</v>
      </c>
      <c r="F169" s="78">
        <f t="shared" si="87"/>
        <v>0</v>
      </c>
      <c r="G169" s="78">
        <f t="shared" si="87"/>
        <v>0</v>
      </c>
      <c r="H169" s="78">
        <f t="shared" si="87"/>
        <v>5</v>
      </c>
      <c r="I169" s="78">
        <f t="shared" si="87"/>
        <v>120</v>
      </c>
      <c r="J169" s="78">
        <f t="shared" si="87"/>
        <v>395</v>
      </c>
      <c r="K169" s="78">
        <f t="shared" si="87"/>
        <v>753</v>
      </c>
      <c r="L169" s="78">
        <f t="shared" si="87"/>
        <v>908</v>
      </c>
      <c r="M169" s="78">
        <f t="shared" si="87"/>
        <v>944</v>
      </c>
      <c r="N169" s="78">
        <f t="shared" si="87"/>
        <v>944</v>
      </c>
      <c r="O169" s="78">
        <f t="shared" si="87"/>
        <v>953</v>
      </c>
      <c r="P169" s="78">
        <f t="shared" si="87"/>
        <v>1010</v>
      </c>
      <c r="Q169" s="78">
        <f t="shared" si="87"/>
        <v>979</v>
      </c>
      <c r="R169" s="78">
        <f t="shared" si="87"/>
        <v>1075</v>
      </c>
      <c r="S169" s="78">
        <f t="shared" si="87"/>
        <v>1129</v>
      </c>
      <c r="T169" s="78">
        <f t="shared" si="87"/>
        <v>666</v>
      </c>
      <c r="U169" s="78">
        <f t="shared" si="87"/>
        <v>345</v>
      </c>
      <c r="V169" s="78">
        <f>SUM(V174,V179)</f>
        <v>187</v>
      </c>
    </row>
    <row r="170" spans="1:22" ht="13">
      <c r="A170" s="75"/>
      <c r="B170" s="76" t="s">
        <v>15</v>
      </c>
      <c r="C170" s="77">
        <f>D170/D167</f>
        <v>0.09752921038922378</v>
      </c>
      <c r="D170" s="78">
        <f>SUM(D175,D180)</f>
        <v>2621</v>
      </c>
      <c r="E170" s="78">
        <f aca="true" t="shared" si="88" ref="E170:U170">SUM(E175,E180)</f>
        <v>0</v>
      </c>
      <c r="F170" s="78">
        <f t="shared" si="88"/>
        <v>0</v>
      </c>
      <c r="G170" s="78">
        <f t="shared" si="88"/>
        <v>0</v>
      </c>
      <c r="H170" s="78">
        <f t="shared" si="88"/>
        <v>0</v>
      </c>
      <c r="I170" s="78">
        <f t="shared" si="88"/>
        <v>2</v>
      </c>
      <c r="J170" s="78">
        <f t="shared" si="88"/>
        <v>49</v>
      </c>
      <c r="K170" s="78">
        <f t="shared" si="88"/>
        <v>108</v>
      </c>
      <c r="L170" s="78">
        <f t="shared" si="88"/>
        <v>160</v>
      </c>
      <c r="M170" s="78">
        <f t="shared" si="88"/>
        <v>204</v>
      </c>
      <c r="N170" s="78">
        <f t="shared" si="88"/>
        <v>241</v>
      </c>
      <c r="O170" s="78">
        <f t="shared" si="88"/>
        <v>263</v>
      </c>
      <c r="P170" s="78">
        <f t="shared" si="88"/>
        <v>338</v>
      </c>
      <c r="Q170" s="78">
        <f t="shared" si="88"/>
        <v>318</v>
      </c>
      <c r="R170" s="78">
        <f t="shared" si="88"/>
        <v>322</v>
      </c>
      <c r="S170" s="78">
        <f t="shared" si="88"/>
        <v>293</v>
      </c>
      <c r="T170" s="78">
        <f t="shared" si="88"/>
        <v>162</v>
      </c>
      <c r="U170" s="78">
        <f t="shared" si="88"/>
        <v>97</v>
      </c>
      <c r="V170" s="78">
        <f>SUM(V175,V180)</f>
        <v>64</v>
      </c>
    </row>
    <row r="171" spans="1:22" ht="13">
      <c r="A171" s="85"/>
      <c r="B171" s="86" t="s">
        <v>16</v>
      </c>
      <c r="C171" s="87">
        <f>D171/D167</f>
        <v>0.07907270968222073</v>
      </c>
      <c r="D171" s="88">
        <f>SUM(D176,D181)</f>
        <v>2125</v>
      </c>
      <c r="E171" s="88">
        <f aca="true" t="shared" si="89" ref="E171:U171">SUM(E176,E181)</f>
        <v>0</v>
      </c>
      <c r="F171" s="88">
        <f t="shared" si="89"/>
        <v>0</v>
      </c>
      <c r="G171" s="88">
        <f t="shared" si="89"/>
        <v>0</v>
      </c>
      <c r="H171" s="88">
        <f t="shared" si="89"/>
        <v>0</v>
      </c>
      <c r="I171" s="88">
        <f t="shared" si="89"/>
        <v>0</v>
      </c>
      <c r="J171" s="88">
        <f t="shared" si="89"/>
        <v>1</v>
      </c>
      <c r="K171" s="88">
        <f t="shared" si="89"/>
        <v>2</v>
      </c>
      <c r="L171" s="88">
        <f t="shared" si="89"/>
        <v>7</v>
      </c>
      <c r="M171" s="88">
        <f t="shared" si="89"/>
        <v>8</v>
      </c>
      <c r="N171" s="88">
        <f t="shared" si="89"/>
        <v>13</v>
      </c>
      <c r="O171" s="88">
        <f t="shared" si="89"/>
        <v>22</v>
      </c>
      <c r="P171" s="88">
        <f t="shared" si="89"/>
        <v>42</v>
      </c>
      <c r="Q171" s="88">
        <f t="shared" si="89"/>
        <v>89</v>
      </c>
      <c r="R171" s="88">
        <f t="shared" si="89"/>
        <v>174</v>
      </c>
      <c r="S171" s="88">
        <f t="shared" si="89"/>
        <v>321</v>
      </c>
      <c r="T171" s="88">
        <f t="shared" si="89"/>
        <v>340</v>
      </c>
      <c r="U171" s="88">
        <f t="shared" si="89"/>
        <v>401</v>
      </c>
      <c r="V171" s="88">
        <f>SUM(V176,V181)</f>
        <v>705</v>
      </c>
    </row>
    <row r="172" spans="1:22" ht="13">
      <c r="A172" s="3" t="s">
        <v>17</v>
      </c>
      <c r="B172" s="1" t="s">
        <v>0</v>
      </c>
      <c r="C172" s="12">
        <f>SUM(C173:C176)</f>
        <v>1</v>
      </c>
      <c r="D172" s="2">
        <f>'Väestö ikärakenne siviilisäädyn'!D168</f>
        <v>2710</v>
      </c>
      <c r="E172" s="2">
        <f>'Väestö ikärakenne siviilisäädyn'!E168</f>
        <v>134</v>
      </c>
      <c r="F172" s="2">
        <f>'Väestö ikärakenne siviilisäädyn'!F168</f>
        <v>183</v>
      </c>
      <c r="G172" s="2">
        <f>'Väestö ikärakenne siviilisäädyn'!G168</f>
        <v>175</v>
      </c>
      <c r="H172" s="2">
        <f>'Väestö ikärakenne siviilisäädyn'!H168</f>
        <v>170</v>
      </c>
      <c r="I172" s="2">
        <f>'Väestö ikärakenne siviilisäädyn'!I168</f>
        <v>97</v>
      </c>
      <c r="J172" s="2">
        <f>'Väestö ikärakenne siviilisäädyn'!J168</f>
        <v>109</v>
      </c>
      <c r="K172" s="2">
        <f>'Väestö ikärakenne siviilisäädyn'!K168</f>
        <v>160</v>
      </c>
      <c r="L172" s="2">
        <f>'Väestö ikärakenne siviilisäädyn'!L168</f>
        <v>138</v>
      </c>
      <c r="M172" s="2">
        <f>'Väestö ikärakenne siviilisäädyn'!M168</f>
        <v>124</v>
      </c>
      <c r="N172" s="2">
        <f>'Väestö ikärakenne siviilisäädyn'!N168</f>
        <v>165</v>
      </c>
      <c r="O172" s="2">
        <f>'Väestö ikärakenne siviilisäädyn'!O168</f>
        <v>142</v>
      </c>
      <c r="P172" s="2">
        <f>'Väestö ikärakenne siviilisäädyn'!P168</f>
        <v>196</v>
      </c>
      <c r="Q172" s="2">
        <f>'Väestö ikärakenne siviilisäädyn'!Q168</f>
        <v>196</v>
      </c>
      <c r="R172" s="2">
        <f>'Väestö ikärakenne siviilisäädyn'!R168</f>
        <v>197</v>
      </c>
      <c r="S172" s="2">
        <f>'Väestö ikärakenne siviilisäädyn'!S168</f>
        <v>199</v>
      </c>
      <c r="T172" s="2">
        <f>'Väestö ikärakenne siviilisäädyn'!T168</f>
        <v>117</v>
      </c>
      <c r="U172" s="2">
        <f>'Väestö ikärakenne siviilisäädyn'!U168</f>
        <v>92</v>
      </c>
      <c r="V172" s="2">
        <f>'Väestö ikärakenne siviilisäädyn'!V168</f>
        <v>116</v>
      </c>
    </row>
    <row r="173" spans="1:22" ht="13">
      <c r="A173" s="4"/>
      <c r="B173" s="1" t="s">
        <v>13</v>
      </c>
      <c r="C173" s="11">
        <f>D173/D172</f>
        <v>0.42029520295202955</v>
      </c>
      <c r="D173" s="2">
        <f>'Väestö ikärakenne siviilisäädyn'!D169</f>
        <v>1139</v>
      </c>
      <c r="E173" s="2">
        <f>'Väestö ikärakenne siviilisäädyn'!E169</f>
        <v>134</v>
      </c>
      <c r="F173" s="2">
        <f>'Väestö ikärakenne siviilisäädyn'!F169</f>
        <v>183</v>
      </c>
      <c r="G173" s="2">
        <f>'Väestö ikärakenne siviilisäädyn'!G169</f>
        <v>175</v>
      </c>
      <c r="H173" s="2">
        <f>'Väestö ikärakenne siviilisäädyn'!H169</f>
        <v>170</v>
      </c>
      <c r="I173" s="2">
        <f>'Väestö ikärakenne siviilisäädyn'!I169</f>
        <v>85</v>
      </c>
      <c r="J173" s="2">
        <f>'Väestö ikärakenne siviilisäädyn'!J169</f>
        <v>81</v>
      </c>
      <c r="K173" s="2">
        <f>'Väestö ikärakenne siviilisäädyn'!K169</f>
        <v>68</v>
      </c>
      <c r="L173" s="2">
        <f>'Väestö ikärakenne siviilisäädyn'!L169</f>
        <v>50</v>
      </c>
      <c r="M173" s="2">
        <f>'Väestö ikärakenne siviilisäädyn'!M169</f>
        <v>28</v>
      </c>
      <c r="N173" s="2">
        <f>'Väestö ikärakenne siviilisäädyn'!N169</f>
        <v>30</v>
      </c>
      <c r="O173" s="2">
        <f>'Väestö ikärakenne siviilisäädyn'!O169</f>
        <v>27</v>
      </c>
      <c r="P173" s="2">
        <f>'Väestö ikärakenne siviilisäädyn'!P169</f>
        <v>23</v>
      </c>
      <c r="Q173" s="2">
        <f>'Väestö ikärakenne siviilisäädyn'!Q169</f>
        <v>30</v>
      </c>
      <c r="R173" s="2">
        <f>'Väestö ikärakenne siviilisäädyn'!R169</f>
        <v>19</v>
      </c>
      <c r="S173" s="2">
        <f>'Väestö ikärakenne siviilisäädyn'!S169</f>
        <v>11</v>
      </c>
      <c r="T173" s="2">
        <f>'Väestö ikärakenne siviilisäädyn'!T169</f>
        <v>7</v>
      </c>
      <c r="U173" s="2">
        <f>'Väestö ikärakenne siviilisäädyn'!U169</f>
        <v>8</v>
      </c>
      <c r="V173" s="2">
        <f>'Väestö ikärakenne siviilisäädyn'!V169</f>
        <v>10</v>
      </c>
    </row>
    <row r="174" spans="1:22" ht="13">
      <c r="A174" s="4"/>
      <c r="B174" s="1" t="s">
        <v>14</v>
      </c>
      <c r="C174" s="11">
        <f>D174/D172</f>
        <v>0.3937269372693727</v>
      </c>
      <c r="D174" s="2">
        <f>'Väestö ikärakenne siviilisäädyn'!D170</f>
        <v>1067</v>
      </c>
      <c r="E174" s="2">
        <f>'Väestö ikärakenne siviilisäädyn'!E170</f>
        <v>0</v>
      </c>
      <c r="F174" s="2">
        <f>'Väestö ikärakenne siviilisäädyn'!F170</f>
        <v>0</v>
      </c>
      <c r="G174" s="2">
        <f>'Väestö ikärakenne siviilisäädyn'!G170</f>
        <v>0</v>
      </c>
      <c r="H174" s="2">
        <f>'Väestö ikärakenne siviilisäädyn'!H170</f>
        <v>0</v>
      </c>
      <c r="I174" s="2">
        <f>'Väestö ikärakenne siviilisäädyn'!I170</f>
        <v>12</v>
      </c>
      <c r="J174" s="2">
        <f>'Väestö ikärakenne siviilisäädyn'!J170</f>
        <v>25</v>
      </c>
      <c r="K174" s="2">
        <f>'Väestö ikärakenne siviilisäädyn'!K170</f>
        <v>81</v>
      </c>
      <c r="L174" s="2">
        <f>'Väestö ikärakenne siviilisäädyn'!L170</f>
        <v>72</v>
      </c>
      <c r="M174" s="2">
        <f>'Väestö ikärakenne siviilisäädyn'!M170</f>
        <v>77</v>
      </c>
      <c r="N174" s="2">
        <f>'Väestö ikärakenne siviilisäädyn'!N170</f>
        <v>109</v>
      </c>
      <c r="O174" s="2">
        <f>'Väestö ikärakenne siviilisäädyn'!O170</f>
        <v>85</v>
      </c>
      <c r="P174" s="2">
        <f>'Väestö ikärakenne siviilisäädyn'!P170</f>
        <v>130</v>
      </c>
      <c r="Q174" s="2">
        <f>'Väestö ikärakenne siviilisäädyn'!Q170</f>
        <v>124</v>
      </c>
      <c r="R174" s="2">
        <f>'Väestö ikärakenne siviilisäädyn'!R170</f>
        <v>122</v>
      </c>
      <c r="S174" s="2">
        <f>'Väestö ikärakenne siviilisäädyn'!S170</f>
        <v>120</v>
      </c>
      <c r="T174" s="2">
        <f>'Väestö ikärakenne siviilisäädyn'!T170</f>
        <v>66</v>
      </c>
      <c r="U174" s="2">
        <f>'Väestö ikärakenne siviilisäädyn'!U170</f>
        <v>31</v>
      </c>
      <c r="V174" s="2">
        <f>'Väestö ikärakenne siviilisäädyn'!V170</f>
        <v>13</v>
      </c>
    </row>
    <row r="175" spans="1:22" ht="13">
      <c r="A175" s="4"/>
      <c r="B175" s="1" t="s">
        <v>15</v>
      </c>
      <c r="C175" s="11">
        <f>D175/D172</f>
        <v>0.0929889298892989</v>
      </c>
      <c r="D175" s="2">
        <f>'Väestö ikärakenne siviilisäädyn'!D171</f>
        <v>252</v>
      </c>
      <c r="E175" s="2">
        <f>'Väestö ikärakenne siviilisäädyn'!E171</f>
        <v>0</v>
      </c>
      <c r="F175" s="2">
        <f>'Väestö ikärakenne siviilisäädyn'!F171</f>
        <v>0</v>
      </c>
      <c r="G175" s="2">
        <f>'Väestö ikärakenne siviilisäädyn'!G171</f>
        <v>0</v>
      </c>
      <c r="H175" s="2">
        <f>'Väestö ikärakenne siviilisäädyn'!H171</f>
        <v>0</v>
      </c>
      <c r="I175" s="2">
        <f>'Väestö ikärakenne siviilisäädyn'!I171</f>
        <v>0</v>
      </c>
      <c r="J175" s="2">
        <f>'Väestö ikärakenne siviilisäädyn'!J171</f>
        <v>3</v>
      </c>
      <c r="K175" s="2">
        <f>'Väestö ikärakenne siviilisäädyn'!K171</f>
        <v>11</v>
      </c>
      <c r="L175" s="2">
        <f>'Väestö ikärakenne siviilisäädyn'!L171</f>
        <v>16</v>
      </c>
      <c r="M175" s="2">
        <f>'Väestö ikärakenne siviilisäädyn'!M171</f>
        <v>18</v>
      </c>
      <c r="N175" s="2">
        <f>'Väestö ikärakenne siviilisäädyn'!N171</f>
        <v>25</v>
      </c>
      <c r="O175" s="2">
        <f>'Väestö ikärakenne siviilisäädyn'!O171</f>
        <v>29</v>
      </c>
      <c r="P175" s="2">
        <f>'Väestö ikärakenne siviilisäädyn'!P171</f>
        <v>38</v>
      </c>
      <c r="Q175" s="2">
        <f>'Väestö ikärakenne siviilisäädyn'!Q171</f>
        <v>29</v>
      </c>
      <c r="R175" s="2">
        <f>'Väestö ikärakenne siviilisäädyn'!R171</f>
        <v>37</v>
      </c>
      <c r="S175" s="2">
        <f>'Väestö ikärakenne siviilisäädyn'!S171</f>
        <v>23</v>
      </c>
      <c r="T175" s="2">
        <f>'Väestö ikärakenne siviilisäädyn'!T171</f>
        <v>9</v>
      </c>
      <c r="U175" s="2">
        <f>'Väestö ikärakenne siviilisäädyn'!U171</f>
        <v>10</v>
      </c>
      <c r="V175" s="2">
        <f>'Väestö ikärakenne siviilisäädyn'!V171</f>
        <v>4</v>
      </c>
    </row>
    <row r="176" spans="1:22" ht="13">
      <c r="A176" s="4"/>
      <c r="B176" s="1" t="s">
        <v>16</v>
      </c>
      <c r="C176" s="11">
        <f>D176/D172</f>
        <v>0.0929889298892989</v>
      </c>
      <c r="D176" s="2">
        <f>'Väestö ikärakenne siviilisäädyn'!D172</f>
        <v>252</v>
      </c>
      <c r="E176" s="2">
        <f>'Väestö ikärakenne siviilisäädyn'!E172</f>
        <v>0</v>
      </c>
      <c r="F176" s="2">
        <f>'Väestö ikärakenne siviilisäädyn'!F172</f>
        <v>0</v>
      </c>
      <c r="G176" s="2">
        <f>'Väestö ikärakenne siviilisäädyn'!G172</f>
        <v>0</v>
      </c>
      <c r="H176" s="2">
        <f>'Väestö ikärakenne siviilisäädyn'!H172</f>
        <v>0</v>
      </c>
      <c r="I176" s="2">
        <f>'Väestö ikärakenne siviilisäädyn'!I172</f>
        <v>0</v>
      </c>
      <c r="J176" s="2">
        <f>'Väestö ikärakenne siviilisäädyn'!J172</f>
        <v>0</v>
      </c>
      <c r="K176" s="2">
        <f>'Väestö ikärakenne siviilisäädyn'!K172</f>
        <v>0</v>
      </c>
      <c r="L176" s="2">
        <f>'Väestö ikärakenne siviilisäädyn'!L172</f>
        <v>0</v>
      </c>
      <c r="M176" s="2">
        <f>'Väestö ikärakenne siviilisäädyn'!M172</f>
        <v>1</v>
      </c>
      <c r="N176" s="2">
        <f>'Väestö ikärakenne siviilisäädyn'!N172</f>
        <v>1</v>
      </c>
      <c r="O176" s="2">
        <f>'Väestö ikärakenne siviilisäädyn'!O172</f>
        <v>1</v>
      </c>
      <c r="P176" s="2">
        <f>'Väestö ikärakenne siviilisäädyn'!P172</f>
        <v>5</v>
      </c>
      <c r="Q176" s="2">
        <f>'Väestö ikärakenne siviilisäädyn'!Q172</f>
        <v>13</v>
      </c>
      <c r="R176" s="2">
        <f>'Väestö ikärakenne siviilisäädyn'!R172</f>
        <v>19</v>
      </c>
      <c r="S176" s="2">
        <f>'Väestö ikärakenne siviilisäädyn'!S172</f>
        <v>45</v>
      </c>
      <c r="T176" s="2">
        <f>'Väestö ikärakenne siviilisäädyn'!T172</f>
        <v>35</v>
      </c>
      <c r="U176" s="2">
        <f>'Väestö ikärakenne siviilisäädyn'!U172</f>
        <v>43</v>
      </c>
      <c r="V176" s="2">
        <f>'Väestö ikärakenne siviilisäädyn'!V172</f>
        <v>89</v>
      </c>
    </row>
    <row r="177" spans="1:22" ht="13">
      <c r="A177" s="3" t="s">
        <v>28</v>
      </c>
      <c r="B177" s="1" t="s">
        <v>0</v>
      </c>
      <c r="C177" s="12">
        <f>SUM(C178:C181)</f>
        <v>1</v>
      </c>
      <c r="D177" s="2">
        <f>'Väestö ikärakenne siviilisäädyn'!D173</f>
        <v>24164</v>
      </c>
      <c r="E177" s="2">
        <f>'Väestö ikärakenne siviilisäädyn'!E173</f>
        <v>1239</v>
      </c>
      <c r="F177" s="2">
        <f>'Väestö ikärakenne siviilisäädyn'!F173</f>
        <v>1511</v>
      </c>
      <c r="G177" s="2">
        <f>'Väestö ikärakenne siviilisäädyn'!G173</f>
        <v>1556</v>
      </c>
      <c r="H177" s="2">
        <f>'Väestö ikärakenne siviilisäädyn'!H173</f>
        <v>1484</v>
      </c>
      <c r="I177" s="2">
        <f>'Väestö ikärakenne siviilisäädyn'!I173</f>
        <v>1121</v>
      </c>
      <c r="J177" s="2">
        <f>'Väestö ikärakenne siviilisäädyn'!J173</f>
        <v>1361</v>
      </c>
      <c r="K177" s="2">
        <f>'Väestö ikärakenne siviilisäädyn'!K173</f>
        <v>1376</v>
      </c>
      <c r="L177" s="2">
        <f>'Väestö ikärakenne siviilisäädyn'!L173</f>
        <v>1503</v>
      </c>
      <c r="M177" s="2">
        <f>'Väestö ikärakenne siviilisäädyn'!M173</f>
        <v>1428</v>
      </c>
      <c r="N177" s="2">
        <f>'Väestö ikärakenne siviilisäädyn'!N173</f>
        <v>1307</v>
      </c>
      <c r="O177" s="2">
        <f>'Väestö ikärakenne siviilisäädyn'!O173</f>
        <v>1357</v>
      </c>
      <c r="P177" s="2">
        <f>'Väestö ikärakenne siviilisäädyn'!P173</f>
        <v>1416</v>
      </c>
      <c r="Q177" s="2">
        <f>'Väestö ikärakenne siviilisäädyn'!Q173</f>
        <v>1391</v>
      </c>
      <c r="R177" s="2">
        <f>'Väestö ikärakenne siviilisäädyn'!R173</f>
        <v>1544</v>
      </c>
      <c r="S177" s="2">
        <f>'Väestö ikärakenne siviilisäädyn'!S173</f>
        <v>1684</v>
      </c>
      <c r="T177" s="2">
        <f>'Väestö ikärakenne siviilisäädyn'!T173</f>
        <v>1143</v>
      </c>
      <c r="U177" s="2">
        <f>'Väestö ikärakenne siviilisäädyn'!U173</f>
        <v>823</v>
      </c>
      <c r="V177" s="2">
        <f>'Väestö ikärakenne siviilisäädyn'!V173</f>
        <v>920</v>
      </c>
    </row>
    <row r="178" spans="1:22" ht="13">
      <c r="A178" s="4"/>
      <c r="B178" s="1" t="s">
        <v>13</v>
      </c>
      <c r="C178" s="11">
        <f>D178/D177</f>
        <v>0.4376758814765767</v>
      </c>
      <c r="D178" s="2">
        <f>'Väestö ikärakenne siviilisäädyn'!D174</f>
        <v>10576</v>
      </c>
      <c r="E178" s="2">
        <f>'Väestö ikärakenne siviilisäädyn'!E174</f>
        <v>1239</v>
      </c>
      <c r="F178" s="2">
        <f>'Väestö ikärakenne siviilisäädyn'!F174</f>
        <v>1511</v>
      </c>
      <c r="G178" s="2">
        <f>'Väestö ikärakenne siviilisäädyn'!G174</f>
        <v>1556</v>
      </c>
      <c r="H178" s="2">
        <f>'Väestö ikärakenne siviilisäädyn'!H174</f>
        <v>1479</v>
      </c>
      <c r="I178" s="2">
        <f>'Väestö ikärakenne siviilisäädyn'!I174</f>
        <v>1011</v>
      </c>
      <c r="J178" s="2">
        <f>'Väestö ikärakenne siviilisäädyn'!J174</f>
        <v>944</v>
      </c>
      <c r="K178" s="2">
        <f>'Väestö ikärakenne siviilisäädyn'!K174</f>
        <v>605</v>
      </c>
      <c r="L178" s="2">
        <f>'Väestö ikärakenne siviilisäädyn'!L174</f>
        <v>516</v>
      </c>
      <c r="M178" s="2">
        <f>'Väestö ikärakenne siviilisäädyn'!M174</f>
        <v>368</v>
      </c>
      <c r="N178" s="2">
        <f>'Väestö ikärakenne siviilisäädyn'!N174</f>
        <v>244</v>
      </c>
      <c r="O178" s="2">
        <f>'Väestö ikärakenne siviilisäädyn'!O174</f>
        <v>234</v>
      </c>
      <c r="P178" s="2">
        <f>'Väestö ikärakenne siviilisäädyn'!P174</f>
        <v>199</v>
      </c>
      <c r="Q178" s="2">
        <f>'Väestö ikärakenne siviilisäädyn'!Q174</f>
        <v>171</v>
      </c>
      <c r="R178" s="2">
        <f>'Väestö ikärakenne siviilisäädyn'!R174</f>
        <v>151</v>
      </c>
      <c r="S178" s="2">
        <f>'Väestö ikärakenne siviilisäädyn'!S174</f>
        <v>129</v>
      </c>
      <c r="T178" s="2">
        <f>'Väestö ikärakenne siviilisäädyn'!T174</f>
        <v>85</v>
      </c>
      <c r="U178" s="2">
        <f>'Väestö ikärakenne siviilisäädyn'!U174</f>
        <v>64</v>
      </c>
      <c r="V178" s="2">
        <f>'Väestö ikärakenne siviilisäädyn'!V174</f>
        <v>70</v>
      </c>
    </row>
    <row r="179" spans="1:22" ht="13">
      <c r="A179" s="4"/>
      <c r="B179" s="1" t="s">
        <v>14</v>
      </c>
      <c r="C179" s="11">
        <f>D179/D177</f>
        <v>0.3867737129614302</v>
      </c>
      <c r="D179" s="2">
        <f>'Väestö ikärakenne siviilisäädyn'!D175</f>
        <v>9346</v>
      </c>
      <c r="E179" s="2">
        <f>'Väestö ikärakenne siviilisäädyn'!E175</f>
        <v>0</v>
      </c>
      <c r="F179" s="2">
        <f>'Väestö ikärakenne siviilisäädyn'!F175</f>
        <v>0</v>
      </c>
      <c r="G179" s="2">
        <f>'Väestö ikärakenne siviilisäädyn'!G175</f>
        <v>0</v>
      </c>
      <c r="H179" s="2">
        <f>'Väestö ikärakenne siviilisäädyn'!H175</f>
        <v>5</v>
      </c>
      <c r="I179" s="2">
        <f>'Väestö ikärakenne siviilisäädyn'!I175</f>
        <v>108</v>
      </c>
      <c r="J179" s="2">
        <f>'Väestö ikärakenne siviilisäädyn'!J175</f>
        <v>370</v>
      </c>
      <c r="K179" s="2">
        <f>'Väestö ikärakenne siviilisäädyn'!K175</f>
        <v>672</v>
      </c>
      <c r="L179" s="2">
        <f>'Väestö ikärakenne siviilisäädyn'!L175</f>
        <v>836</v>
      </c>
      <c r="M179" s="2">
        <f>'Väestö ikärakenne siviilisäädyn'!M175</f>
        <v>867</v>
      </c>
      <c r="N179" s="2">
        <f>'Väestö ikärakenne siviilisäädyn'!N175</f>
        <v>835</v>
      </c>
      <c r="O179" s="2">
        <f>'Väestö ikärakenne siviilisäädyn'!O175</f>
        <v>868</v>
      </c>
      <c r="P179" s="2">
        <f>'Väestö ikärakenne siviilisäädyn'!P175</f>
        <v>880</v>
      </c>
      <c r="Q179" s="2">
        <f>'Väestö ikärakenne siviilisäädyn'!Q175</f>
        <v>855</v>
      </c>
      <c r="R179" s="2">
        <f>'Väestö ikärakenne siviilisäädyn'!R175</f>
        <v>953</v>
      </c>
      <c r="S179" s="2">
        <f>'Väestö ikärakenne siviilisäädyn'!S175</f>
        <v>1009</v>
      </c>
      <c r="T179" s="2">
        <f>'Väestö ikärakenne siviilisäädyn'!T175</f>
        <v>600</v>
      </c>
      <c r="U179" s="2">
        <f>'Väestö ikärakenne siviilisäädyn'!U175</f>
        <v>314</v>
      </c>
      <c r="V179" s="2">
        <f>'Väestö ikärakenne siviilisäädyn'!V175</f>
        <v>174</v>
      </c>
    </row>
    <row r="180" spans="1:22" ht="13">
      <c r="A180" s="4"/>
      <c r="B180" s="1" t="s">
        <v>15</v>
      </c>
      <c r="C180" s="11">
        <f>D180/D177</f>
        <v>0.09803840423770899</v>
      </c>
      <c r="D180" s="2">
        <f>'Väestö ikärakenne siviilisäädyn'!D176</f>
        <v>2369</v>
      </c>
      <c r="E180" s="2">
        <f>'Väestö ikärakenne siviilisäädyn'!E176</f>
        <v>0</v>
      </c>
      <c r="F180" s="2">
        <f>'Väestö ikärakenne siviilisäädyn'!F176</f>
        <v>0</v>
      </c>
      <c r="G180" s="2">
        <f>'Väestö ikärakenne siviilisäädyn'!G176</f>
        <v>0</v>
      </c>
      <c r="H180" s="2">
        <f>'Väestö ikärakenne siviilisäädyn'!H176</f>
        <v>0</v>
      </c>
      <c r="I180" s="2">
        <f>'Väestö ikärakenne siviilisäädyn'!I176</f>
        <v>2</v>
      </c>
      <c r="J180" s="2">
        <f>'Väestö ikärakenne siviilisäädyn'!J176</f>
        <v>46</v>
      </c>
      <c r="K180" s="2">
        <f>'Väestö ikärakenne siviilisäädyn'!K176</f>
        <v>97</v>
      </c>
      <c r="L180" s="2">
        <f>'Väestö ikärakenne siviilisäädyn'!L176</f>
        <v>144</v>
      </c>
      <c r="M180" s="2">
        <f>'Väestö ikärakenne siviilisäädyn'!M176</f>
        <v>186</v>
      </c>
      <c r="N180" s="2">
        <f>'Väestö ikärakenne siviilisäädyn'!N176</f>
        <v>216</v>
      </c>
      <c r="O180" s="2">
        <f>'Väestö ikärakenne siviilisäädyn'!O176</f>
        <v>234</v>
      </c>
      <c r="P180" s="2">
        <f>'Väestö ikärakenne siviilisäädyn'!P176</f>
        <v>300</v>
      </c>
      <c r="Q180" s="2">
        <f>'Väestö ikärakenne siviilisäädyn'!Q176</f>
        <v>289</v>
      </c>
      <c r="R180" s="2">
        <f>'Väestö ikärakenne siviilisäädyn'!R176</f>
        <v>285</v>
      </c>
      <c r="S180" s="2">
        <f>'Väestö ikärakenne siviilisäädyn'!S176</f>
        <v>270</v>
      </c>
      <c r="T180" s="2">
        <f>'Väestö ikärakenne siviilisäädyn'!T176</f>
        <v>153</v>
      </c>
      <c r="U180" s="2">
        <f>'Väestö ikärakenne siviilisäädyn'!U176</f>
        <v>87</v>
      </c>
      <c r="V180" s="2">
        <f>'Väestö ikärakenne siviilisäädyn'!V176</f>
        <v>60</v>
      </c>
    </row>
    <row r="181" spans="1:22" ht="13">
      <c r="A181" s="21"/>
      <c r="B181" s="22" t="s">
        <v>16</v>
      </c>
      <c r="C181" s="23">
        <f>D181/D177</f>
        <v>0.07751200132428405</v>
      </c>
      <c r="D181" s="24">
        <f>'Väestö ikärakenne siviilisäädyn'!D177</f>
        <v>1873</v>
      </c>
      <c r="E181" s="24">
        <f>'Väestö ikärakenne siviilisäädyn'!E177</f>
        <v>0</v>
      </c>
      <c r="F181" s="24">
        <f>'Väestö ikärakenne siviilisäädyn'!F177</f>
        <v>0</v>
      </c>
      <c r="G181" s="24">
        <f>'Väestö ikärakenne siviilisäädyn'!G177</f>
        <v>0</v>
      </c>
      <c r="H181" s="24">
        <f>'Väestö ikärakenne siviilisäädyn'!H177</f>
        <v>0</v>
      </c>
      <c r="I181" s="24">
        <f>'Väestö ikärakenne siviilisäädyn'!I177</f>
        <v>0</v>
      </c>
      <c r="J181" s="24">
        <f>'Väestö ikärakenne siviilisäädyn'!J177</f>
        <v>1</v>
      </c>
      <c r="K181" s="24">
        <f>'Väestö ikärakenne siviilisäädyn'!K177</f>
        <v>2</v>
      </c>
      <c r="L181" s="24">
        <f>'Väestö ikärakenne siviilisäädyn'!L177</f>
        <v>7</v>
      </c>
      <c r="M181" s="24">
        <f>'Väestö ikärakenne siviilisäädyn'!M177</f>
        <v>7</v>
      </c>
      <c r="N181" s="24">
        <f>'Väestö ikärakenne siviilisäädyn'!N177</f>
        <v>12</v>
      </c>
      <c r="O181" s="24">
        <f>'Väestö ikärakenne siviilisäädyn'!O177</f>
        <v>21</v>
      </c>
      <c r="P181" s="24">
        <f>'Väestö ikärakenne siviilisäädyn'!P177</f>
        <v>37</v>
      </c>
      <c r="Q181" s="24">
        <f>'Väestö ikärakenne siviilisäädyn'!Q177</f>
        <v>76</v>
      </c>
      <c r="R181" s="24">
        <f>'Väestö ikärakenne siviilisäädyn'!R177</f>
        <v>155</v>
      </c>
      <c r="S181" s="24">
        <f>'Väestö ikärakenne siviilisäädyn'!S177</f>
        <v>276</v>
      </c>
      <c r="T181" s="24">
        <f>'Väestö ikärakenne siviilisäädyn'!T177</f>
        <v>305</v>
      </c>
      <c r="U181" s="24">
        <f>'Väestö ikärakenne siviilisäädyn'!U177</f>
        <v>358</v>
      </c>
      <c r="V181" s="24">
        <f>'Väestö ikärakenne siviilisäädyn'!V177</f>
        <v>616</v>
      </c>
    </row>
  </sheetData>
  <mergeCells count="4">
    <mergeCell ref="C126:D126"/>
    <mergeCell ref="C6:D6"/>
    <mergeCell ref="A7:A8"/>
    <mergeCell ref="C66:D66"/>
  </mergeCells>
  <printOptions/>
  <pageMargins left="0.25" right="0.25" top="0.69" bottom="0.6" header="0.33" footer="0.72"/>
  <pageSetup horizontalDpi="300" verticalDpi="300" orientation="landscape" paperSize="9" r:id="rId1"/>
  <headerFooter alignWithMargins="0">
    <oddHeader>&amp;RSivu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2011-03-23T08:54:55Z</cp:lastPrinted>
  <dcterms:created xsi:type="dcterms:W3CDTF">2005-04-07T12:19:21Z</dcterms:created>
  <dcterms:modified xsi:type="dcterms:W3CDTF">2022-05-02T16:41:05Z</dcterms:modified>
  <cp:category/>
  <cp:version/>
  <cp:contentType/>
  <cp:contentStatus/>
</cp:coreProperties>
</file>