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4326"/>
  <workbookPr defaultThemeVersion="124226"/>
  <bookViews>
    <workbookView xWindow="36616" yWindow="63541" windowWidth="29040" windowHeight="17640" activeTab="0"/>
  </bookViews>
  <sheets>
    <sheet name="K-P ennuste 2021" sheetId="12" r:id="rId1"/>
    <sheet name="e2021" sheetId="6" r:id="rId2"/>
    <sheet name="K-P ennuste 2019" sheetId="11" r:id="rId3"/>
    <sheet name="K-P ennuste 2015" sheetId="10" r:id="rId4"/>
    <sheet name="K-P ennuste 2012" sheetId="9" r:id="rId5"/>
    <sheet name="K-P ennuste 2009" sheetId="7" r:id="rId6"/>
    <sheet name="K-P e2006 aluejako 2009 " sheetId="1" r:id="rId7"/>
    <sheet name="Keski-Pohjanmaa e2006" sheetId="8" r:id="rId8"/>
  </sheets>
  <definedNames/>
  <calcPr calcId="191029"/>
  <extLst/>
</workbook>
</file>

<file path=xl/sharedStrings.xml><?xml version="1.0" encoding="utf-8"?>
<sst xmlns="http://schemas.openxmlformats.org/spreadsheetml/2006/main" count="176" uniqueCount="42">
  <si>
    <t>2006</t>
  </si>
  <si>
    <t>2010</t>
  </si>
  <si>
    <t>2015</t>
  </si>
  <si>
    <t>2020</t>
  </si>
  <si>
    <t>2025</t>
  </si>
  <si>
    <t>2030</t>
  </si>
  <si>
    <t>2035</t>
  </si>
  <si>
    <t>2040</t>
  </si>
  <si>
    <t>Halsua</t>
  </si>
  <si>
    <t>Himanka</t>
  </si>
  <si>
    <t>Kannus</t>
  </si>
  <si>
    <t>Lestijärvi</t>
  </si>
  <si>
    <t>Perho</t>
  </si>
  <si>
    <t>Toholampi</t>
  </si>
  <si>
    <t>Ullava</t>
  </si>
  <si>
    <t>Lapsia ja vanhuksia 100 työikäistä kohti:</t>
  </si>
  <si>
    <t xml:space="preserve">Väestöllinen (demografinen) huoltosuhde on alle 15-vuotiaiden ja yli  </t>
  </si>
  <si>
    <t>65-vuotiaiden määrän suhde 15-64 -vuotiaiden märään.</t>
  </si>
  <si>
    <t xml:space="preserve">Kaustinen </t>
  </si>
  <si>
    <t xml:space="preserve">Veteli </t>
  </si>
  <si>
    <t xml:space="preserve">Kokkola </t>
  </si>
  <si>
    <t xml:space="preserve">Kälviä </t>
  </si>
  <si>
    <t xml:space="preserve">Lohtaja </t>
  </si>
  <si>
    <t>Kaustisen seutukunta (ka)</t>
  </si>
  <si>
    <t>Kokkolan seutukunta (ka)</t>
  </si>
  <si>
    <t>Keski-Pohjanmaan väestöllinen huoltosuhde-ennuste kunnittain 2006-2040</t>
  </si>
  <si>
    <t>Keski-Pohjanmaa (ka)</t>
  </si>
  <si>
    <t>Koko Suomi</t>
  </si>
  <si>
    <t>Lähde: Tilastokeskus</t>
  </si>
  <si>
    <t>Keski-Pohjanmaan väestöllinen huoltosuhde-ennuste kunnittain 2010-2040</t>
  </si>
  <si>
    <t>Keski-Pohjanmaa</t>
  </si>
  <si>
    <t>Kaustisen seutukunta</t>
  </si>
  <si>
    <t>Kokkolan seutukunta</t>
  </si>
  <si>
    <t>Aluejako 2009 (laskettu keskiarvo liitoskunnista)</t>
  </si>
  <si>
    <t>Kokkola (ka liitoskunnista)</t>
  </si>
  <si>
    <t>Keski-Pohjanmaan väestöllinen huoltosuhde-ennuste kunnittain 2015-2040</t>
  </si>
  <si>
    <t>Aluejako 2009</t>
  </si>
  <si>
    <t>Aluejako 2008</t>
  </si>
  <si>
    <t>Keski-Pohjanmaan väestöllinen huoltosuhde-ennuste kunnittain 2019-2040</t>
  </si>
  <si>
    <t>Tot</t>
  </si>
  <si>
    <t>Ennuste</t>
  </si>
  <si>
    <t>Keski-Pohjanmaan väestöllinen huoltosuhde-ennuste 2021 kunnittain 2021-2040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</si>
</sst>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0.0"/>
  </numFmts>
  <fonts count="11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8"/>
      <color theme="3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medium">
        <color theme="4" tint="0.39998000860214233"/>
      </top>
      <bottom style="thick">
        <color theme="4" tint="0.3999499976634979"/>
      </bottom>
    </border>
    <border>
      <left/>
      <right/>
      <top style="medium">
        <color theme="4" tint="0.3999499976634979"/>
      </top>
      <bottom style="medium">
        <color theme="4" tint="0.3999800086021423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</cellStyleXfs>
  <cellXfs count="18">
    <xf numFmtId="0" fontId="0" fillId="0" borderId="0" xfId="0"/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166" fontId="0" fillId="0" borderId="0" xfId="0" applyNumberFormat="1" applyAlignment="1" applyProtection="1">
      <alignment horizontal="right"/>
      <protection locked="0"/>
    </xf>
    <xf numFmtId="0" fontId="0" fillId="0" borderId="0" xfId="0" applyFont="1"/>
    <xf numFmtId="0" fontId="5" fillId="0" borderId="1" xfId="21"/>
    <xf numFmtId="0" fontId="5" fillId="0" borderId="1" xfId="21" applyAlignment="1" applyProtection="1">
      <alignment horizontal="right"/>
      <protection locked="0"/>
    </xf>
    <xf numFmtId="166" fontId="6" fillId="0" borderId="2" xfId="22" applyNumberFormat="1" applyAlignment="1" applyProtection="1">
      <alignment horizontal="right"/>
      <protection locked="0"/>
    </xf>
    <xf numFmtId="0" fontId="7" fillId="0" borderId="4" xfId="23" applyBorder="1" applyAlignment="1" applyProtection="1">
      <alignment horizontal="left"/>
      <protection locked="0"/>
    </xf>
    <xf numFmtId="0" fontId="7" fillId="0" borderId="4" xfId="23" applyBorder="1" applyAlignment="1" applyProtection="1">
      <alignment horizontal="right"/>
      <protection locked="0"/>
    </xf>
    <xf numFmtId="0" fontId="8" fillId="0" borderId="0" xfId="20" applyFont="1" applyAlignment="1" applyProtection="1">
      <alignment horizontal="left"/>
      <protection locked="0"/>
    </xf>
    <xf numFmtId="0" fontId="2" fillId="0" borderId="2" xfId="22" applyFont="1" applyAlignment="1" applyProtection="1">
      <alignment horizontal="left"/>
      <protection locked="0"/>
    </xf>
    <xf numFmtId="0" fontId="2" fillId="0" borderId="5" xfId="22" applyFont="1" applyBorder="1" applyAlignment="1" applyProtection="1">
      <alignment horizontal="left"/>
      <protection locked="0"/>
    </xf>
    <xf numFmtId="166" fontId="6" fillId="0" borderId="5" xfId="22" applyNumberFormat="1" applyBorder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0" fontId="2" fillId="0" borderId="0" xfId="0" applyFont="1"/>
    <xf numFmtId="0" fontId="9" fillId="0" borderId="0" xfId="0" applyFont="1" applyAlignment="1">
      <alignment horizontal="right"/>
    </xf>
    <xf numFmtId="166" fontId="7" fillId="0" borderId="4" xfId="23" applyNumberFormat="1" applyBorder="1" applyAlignment="1" applyProtection="1">
      <alignment horizontal="right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Otsikko" xfId="20"/>
    <cellStyle name="Otsikko 2" xfId="21"/>
    <cellStyle name="Otsikko 3" xfId="22"/>
    <cellStyle name="Summa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u="none" baseline="0">
                <a:latin typeface="Arial"/>
                <a:ea typeface="Arial"/>
                <a:cs typeface="Arial"/>
              </a:rPr>
              <a:t>Keski-Pohjanmaan huoltosuhde vrt koko Suomi</a:t>
            </a:r>
            <a:r>
              <a:rPr lang="en-US" cap="none" sz="1400" u="none" baseline="0">
                <a:latin typeface="Arial"/>
                <a:ea typeface="Arial"/>
                <a:cs typeface="Arial"/>
              </a:rPr>
              <a:t> vuoden</a:t>
            </a:r>
            <a:r>
              <a:rPr lang="en-US" cap="none" sz="1400" u="none" baseline="0">
                <a:latin typeface="Arial"/>
                <a:ea typeface="Arial"/>
                <a:cs typeface="Arial"/>
              </a:rPr>
              <a:t> 2021 ennusteen mukaan</a:t>
            </a:r>
          </a:p>
        </c:rich>
      </c:tx>
      <c:layout>
        <c:manualLayout>
          <c:xMode val="edge"/>
          <c:yMode val="edge"/>
          <c:x val="0.305"/>
          <c:y val="0.02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2"/>
          <c:y val="0.145"/>
          <c:w val="0.906"/>
          <c:h val="0.7655"/>
        </c:manualLayout>
      </c:layout>
      <c:lineChart>
        <c:grouping val="standard"/>
        <c:varyColors val="0"/>
        <c:ser>
          <c:idx val="20"/>
          <c:order val="0"/>
          <c:tx>
            <c:v>K-P e2021</c:v>
          </c:tx>
          <c:spPr>
            <a:ln>
              <a:solidFill>
                <a:schemeClr val="accent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9"/>
            <c:spPr>
              <a:ln w="19050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'K-P ennuste 2021'!$E$4:$I$4</c:f>
              <c:strCache/>
            </c:strRef>
          </c:cat>
          <c:val>
            <c:numRef>
              <c:f>'K-P ennuste 2021'!$E$5:$I$5</c:f>
              <c:numCache/>
            </c:numRef>
          </c:val>
          <c:smooth val="0"/>
        </c:ser>
        <c:ser>
          <c:idx val="21"/>
          <c:order val="1"/>
          <c:tx>
            <c:v>Kaustisen sk e2021</c:v>
          </c:tx>
          <c:spPr>
            <a:ln>
              <a:solidFill>
                <a:schemeClr val="tx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9"/>
            <c:spPr>
              <a:ln w="19050">
                <a:solidFill>
                  <a:schemeClr val="tx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'K-P ennuste 2021'!$E$4:$I$4</c:f>
              <c:strCache/>
            </c:strRef>
          </c:cat>
          <c:val>
            <c:numRef>
              <c:f>'K-P ennuste 2021'!$E$6:$I$6</c:f>
              <c:numCache/>
            </c:numRef>
          </c:val>
          <c:smooth val="0"/>
        </c:ser>
        <c:ser>
          <c:idx val="22"/>
          <c:order val="2"/>
          <c:tx>
            <c:v>Klan sk e2021</c:v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9"/>
            <c:spPr>
              <a:ln w="19050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'K-P ennuste 2021'!$E$4:$I$4</c:f>
              <c:strCache/>
            </c:strRef>
          </c:cat>
          <c:val>
            <c:numRef>
              <c:f>'K-P ennuste 2021'!$E$13:$I$13</c:f>
              <c:numCache/>
            </c:numRef>
          </c:val>
          <c:smooth val="0"/>
        </c:ser>
        <c:ser>
          <c:idx val="23"/>
          <c:order val="3"/>
          <c:tx>
            <c:v>Koko Suomi e2021</c:v>
          </c:tx>
          <c:spPr>
            <a:ln>
              <a:solidFill>
                <a:schemeClr val="accent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9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'K-P ennuste 2021'!$E$4:$I$4</c:f>
              <c:strCache/>
            </c:strRef>
          </c:cat>
          <c:val>
            <c:numRef>
              <c:f>'K-P ennuste 2021'!$E$16:$I$16</c:f>
              <c:numCache/>
            </c:numRef>
          </c:val>
          <c:smooth val="0"/>
        </c:ser>
        <c:ser>
          <c:idx val="0"/>
          <c:order val="4"/>
          <c:tx>
            <c:v>Halsua e2021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'K-P ennuste 2021'!$E$7:$I$7</c:f>
              <c:numCache/>
            </c:numRef>
          </c:val>
          <c:smooth val="0"/>
        </c:ser>
        <c:ser>
          <c:idx val="1"/>
          <c:order val="5"/>
          <c:tx>
            <c:v>Kaustinen e2021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'K-P ennuste 2021'!$E$8:$I$8</c:f>
              <c:numCache/>
            </c:numRef>
          </c:val>
          <c:smooth val="0"/>
        </c:ser>
        <c:ser>
          <c:idx val="2"/>
          <c:order val="6"/>
          <c:tx>
            <c:v>Lestijärvi e2021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'K-P ennuste 2021'!$E$9:$I$9</c:f>
              <c:numCache/>
            </c:numRef>
          </c:val>
          <c:smooth val="0"/>
        </c:ser>
        <c:ser>
          <c:idx val="3"/>
          <c:order val="7"/>
          <c:tx>
            <c:v>Perho e2021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'K-P ennuste 2021'!$E$10:$I$10</c:f>
              <c:numCache/>
            </c:numRef>
          </c:val>
          <c:smooth val="0"/>
        </c:ser>
        <c:ser>
          <c:idx val="4"/>
          <c:order val="8"/>
          <c:tx>
            <c:v>Toholampi e2021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'K-P ennuste 2021'!$E$11:$I$11</c:f>
              <c:numCache/>
            </c:numRef>
          </c:val>
          <c:smooth val="0"/>
        </c:ser>
        <c:ser>
          <c:idx val="5"/>
          <c:order val="9"/>
          <c:tx>
            <c:v>Veteli e2021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'K-P ennuste 2021'!$E$12:$I$12</c:f>
              <c:numCache/>
            </c:numRef>
          </c:val>
          <c:smooth val="0"/>
        </c:ser>
        <c:ser>
          <c:idx val="6"/>
          <c:order val="10"/>
          <c:tx>
            <c:v>Kannus e2021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'K-P ennuste 2021'!$E$14:$I$14</c:f>
              <c:numCache/>
            </c:numRef>
          </c:val>
          <c:smooth val="0"/>
        </c:ser>
        <c:ser>
          <c:idx val="7"/>
          <c:order val="11"/>
          <c:tx>
            <c:v>Kokkoa e2021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'K-P ennuste 2021'!$E$15:$I$15</c:f>
              <c:numCache/>
            </c:numRef>
          </c:val>
          <c:smooth val="0"/>
        </c:ser>
        <c:marker val="1"/>
        <c:axId val="53023080"/>
        <c:axId val="7445673"/>
      </c:lineChart>
      <c:catAx>
        <c:axId val="53023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445673"/>
        <c:crosses val="autoZero"/>
        <c:auto val="1"/>
        <c:lblOffset val="100"/>
        <c:noMultiLvlLbl val="0"/>
      </c:catAx>
      <c:valAx>
        <c:axId val="7445673"/>
        <c:scaling>
          <c:orientation val="minMax"/>
          <c:max val="140"/>
          <c:min val="40"/>
        </c:scaling>
        <c:axPos val="l"/>
        <c:majorGridlines/>
        <c:delete val="0"/>
        <c:numFmt formatCode="0.0" sourceLinked="1"/>
        <c:majorTickMark val="out"/>
        <c:minorTickMark val="none"/>
        <c:tickLblPos val="nextTo"/>
        <c:crossAx val="53023080"/>
        <c:crosses val="autoZero"/>
        <c:crossBetween val="midCat"/>
        <c:dispUnits/>
      </c:valAx>
    </c:plotArea>
    <c:legend>
      <c:legendPos val="r"/>
      <c:layout>
        <c:manualLayout>
          <c:xMode val="edge"/>
          <c:yMode val="edge"/>
          <c:x val="0.23325"/>
          <c:y val="0.09675"/>
          <c:w val="0.5995"/>
          <c:h val="0.0375"/>
        </c:manualLayout>
      </c:layout>
      <c:overlay val="0"/>
      <c:txPr>
        <a:bodyPr vert="horz" rot="0"/>
        <a:lstStyle/>
        <a:p>
          <a:pPr>
            <a:defRPr lang="en-US" cap="none" sz="90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fi-FI"/>
  <c:date1904 val="0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9" zoomToFit="1"/>
  </sheetViews>
  <pageMargins left="0.7086614173228347" right="0.7086614173228347" top="0.7480314960629921" bottom="0.7480314960629921" header="0.31496062992125984" footer="0.31496062992125984"/>
  <pageSetup firstPageNumber="1" useFirstPageNumber="1" horizontalDpi="1200" verticalDpi="1200" orientation="landscape" paperSize="9"/>
  <headerFooter>
    <oddFooter>&amp;LLähde: Tilastokeskus, StatFin&amp;RKeski-Pohjanmaan tilastoja / MK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925550" cy="9086850"/>
    <xdr:graphicFrame macro="">
      <xdr:nvGraphicFramePr>
        <xdr:cNvPr id="2" name="Kaavio 1"/>
        <xdr:cNvGraphicFramePr/>
      </xdr:nvGraphicFramePr>
      <xdr:xfrm>
        <a:off x="0" y="0"/>
        <a:ext cx="13925550" cy="908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 topLeftCell="A1">
      <selection activeCell="A3" sqref="A3"/>
    </sheetView>
  </sheetViews>
  <sheetFormatPr defaultColWidth="11.421875" defaultRowHeight="12.75"/>
  <cols>
    <col min="1" max="1" width="23.8515625" style="0" customWidth="1"/>
    <col min="2" max="4" width="1.57421875" style="0" customWidth="1"/>
  </cols>
  <sheetData>
    <row r="1" spans="1:4" ht="18.5">
      <c r="A1" s="10" t="s">
        <v>41</v>
      </c>
      <c r="B1" s="10"/>
      <c r="C1" s="10"/>
      <c r="D1" s="10"/>
    </row>
    <row r="2" spans="1:4" ht="12.75">
      <c r="A2" s="4" t="s">
        <v>28</v>
      </c>
      <c r="B2" s="4"/>
      <c r="C2" s="4"/>
      <c r="D2" s="4"/>
    </row>
    <row r="3" spans="5:6" ht="12.75">
      <c r="E3" s="16" t="s">
        <v>39</v>
      </c>
      <c r="F3" s="16" t="s">
        <v>40</v>
      </c>
    </row>
    <row r="4" spans="1:9" ht="17.5" thickBot="1">
      <c r="A4" s="5"/>
      <c r="B4" s="5"/>
      <c r="C4" s="5"/>
      <c r="D4" s="5"/>
      <c r="E4" s="6">
        <v>2020</v>
      </c>
      <c r="F4" s="6" t="s">
        <v>4</v>
      </c>
      <c r="G4" s="6" t="s">
        <v>5</v>
      </c>
      <c r="H4" s="6" t="s">
        <v>6</v>
      </c>
      <c r="I4" s="6" t="s">
        <v>7</v>
      </c>
    </row>
    <row r="5" spans="1:9" ht="15.5" thickBot="1" thickTop="1">
      <c r="A5" s="11" t="s">
        <v>30</v>
      </c>
      <c r="B5" s="11"/>
      <c r="C5" s="11"/>
      <c r="D5" s="11"/>
      <c r="E5" s="7">
        <v>73.62036824229423</v>
      </c>
      <c r="F5" s="7">
        <v>75.6</v>
      </c>
      <c r="G5" s="7">
        <v>76.3</v>
      </c>
      <c r="H5" s="7">
        <v>78.6</v>
      </c>
      <c r="I5" s="7">
        <v>78.9</v>
      </c>
    </row>
    <row r="6" spans="1:9" ht="15" thickBot="1">
      <c r="A6" s="11" t="s">
        <v>31</v>
      </c>
      <c r="B6" s="11"/>
      <c r="C6" s="11"/>
      <c r="D6" s="11"/>
      <c r="E6" s="7">
        <v>86.01433781914226</v>
      </c>
      <c r="F6" s="7">
        <v>91.7</v>
      </c>
      <c r="G6" s="7">
        <v>94.3</v>
      </c>
      <c r="H6" s="7">
        <v>98.4</v>
      </c>
      <c r="I6" s="7">
        <v>97.9</v>
      </c>
    </row>
    <row r="7" spans="1:9" ht="12.75">
      <c r="A7" s="1" t="s">
        <v>8</v>
      </c>
      <c r="B7" s="1"/>
      <c r="C7" s="1"/>
      <c r="D7" s="1"/>
      <c r="E7" s="3">
        <v>92.1602787456446</v>
      </c>
      <c r="F7" s="3">
        <v>104</v>
      </c>
      <c r="G7" s="3">
        <v>109.4</v>
      </c>
      <c r="H7" s="3">
        <v>114.5</v>
      </c>
      <c r="I7" s="3">
        <v>115.1</v>
      </c>
    </row>
    <row r="8" spans="1:9" ht="12.75">
      <c r="A8" s="1" t="s">
        <v>18</v>
      </c>
      <c r="B8" s="1"/>
      <c r="C8" s="1"/>
      <c r="D8" s="1"/>
      <c r="E8" s="3">
        <v>74.35051546391752</v>
      </c>
      <c r="F8" s="3">
        <v>79.4</v>
      </c>
      <c r="G8" s="3">
        <v>78</v>
      </c>
      <c r="H8" s="3">
        <v>81.7</v>
      </c>
      <c r="I8" s="3">
        <v>82</v>
      </c>
    </row>
    <row r="9" spans="1:9" ht="12.75">
      <c r="A9" s="1" t="s">
        <v>11</v>
      </c>
      <c r="B9" s="1"/>
      <c r="C9" s="1"/>
      <c r="D9" s="1"/>
      <c r="E9" s="3">
        <v>86.56330749354005</v>
      </c>
      <c r="F9" s="3">
        <v>109.7</v>
      </c>
      <c r="G9" s="3">
        <v>133.9</v>
      </c>
      <c r="H9" s="3">
        <v>134.1</v>
      </c>
      <c r="I9" s="3">
        <v>137.9</v>
      </c>
    </row>
    <row r="10" spans="1:9" ht="12.75">
      <c r="A10" s="1" t="s">
        <v>12</v>
      </c>
      <c r="B10" s="1"/>
      <c r="C10" s="1"/>
      <c r="D10" s="1"/>
      <c r="E10" s="3">
        <v>100.14792899408285</v>
      </c>
      <c r="F10" s="3">
        <v>102.4</v>
      </c>
      <c r="G10" s="3">
        <v>103.1</v>
      </c>
      <c r="H10" s="3">
        <v>103</v>
      </c>
      <c r="I10" s="3">
        <v>99.6</v>
      </c>
    </row>
    <row r="11" spans="1:9" ht="12.75">
      <c r="A11" s="1" t="s">
        <v>13</v>
      </c>
      <c r="B11" s="1"/>
      <c r="C11" s="1"/>
      <c r="D11" s="1"/>
      <c r="E11" s="3">
        <v>86.30653266331659</v>
      </c>
      <c r="F11" s="3">
        <v>92.2</v>
      </c>
      <c r="G11" s="3">
        <v>96.8</v>
      </c>
      <c r="H11" s="3">
        <v>105.4</v>
      </c>
      <c r="I11" s="3">
        <v>104.3</v>
      </c>
    </row>
    <row r="12" spans="1:9" ht="13" thickBot="1">
      <c r="A12" s="1" t="s">
        <v>19</v>
      </c>
      <c r="B12" s="1"/>
      <c r="C12" s="1"/>
      <c r="D12" s="1"/>
      <c r="E12" s="3">
        <v>89.080814312153</v>
      </c>
      <c r="F12" s="3">
        <v>93.4</v>
      </c>
      <c r="G12" s="3">
        <v>98.8</v>
      </c>
      <c r="H12" s="3">
        <v>104.1</v>
      </c>
      <c r="I12" s="3">
        <v>104.9</v>
      </c>
    </row>
    <row r="13" spans="1:9" ht="15" thickBot="1">
      <c r="A13" s="12" t="s">
        <v>32</v>
      </c>
      <c r="B13" s="12"/>
      <c r="C13" s="12"/>
      <c r="D13" s="12"/>
      <c r="E13" s="13">
        <v>70.46270187131505</v>
      </c>
      <c r="F13" s="13">
        <v>71.9</v>
      </c>
      <c r="G13" s="13">
        <v>72.5</v>
      </c>
      <c r="H13" s="13">
        <v>74.7</v>
      </c>
      <c r="I13" s="13">
        <v>75.3</v>
      </c>
    </row>
    <row r="14" spans="1:9" ht="12.75">
      <c r="A14" s="1" t="s">
        <v>10</v>
      </c>
      <c r="B14" s="1"/>
      <c r="C14" s="1"/>
      <c r="D14" s="1"/>
      <c r="E14" s="3">
        <v>73.96601474831677</v>
      </c>
      <c r="F14" s="3">
        <v>82</v>
      </c>
      <c r="G14" s="3">
        <v>85.7</v>
      </c>
      <c r="H14" s="3">
        <v>89.6</v>
      </c>
      <c r="I14" s="3">
        <v>90.7</v>
      </c>
    </row>
    <row r="15" spans="1:9" ht="13" thickBot="1">
      <c r="A15" s="1" t="s">
        <v>20</v>
      </c>
      <c r="B15" s="1"/>
      <c r="C15" s="1"/>
      <c r="D15" s="1"/>
      <c r="E15" s="3">
        <v>70.07369432874079</v>
      </c>
      <c r="F15" s="3">
        <v>70.9</v>
      </c>
      <c r="G15" s="3">
        <v>71.2</v>
      </c>
      <c r="H15" s="3">
        <v>73.3</v>
      </c>
      <c r="I15" s="3">
        <v>73.8</v>
      </c>
    </row>
    <row r="16" spans="1:9" ht="15" thickBot="1">
      <c r="A16" s="8" t="s">
        <v>27</v>
      </c>
      <c r="B16" s="8"/>
      <c r="C16" s="8"/>
      <c r="D16" s="8"/>
      <c r="E16" s="17">
        <v>61.949157651432806</v>
      </c>
      <c r="F16" s="9">
        <v>63.7</v>
      </c>
      <c r="G16" s="9">
        <v>65.3</v>
      </c>
      <c r="H16" s="9">
        <v>67.3</v>
      </c>
      <c r="I16" s="9">
        <v>67.3</v>
      </c>
    </row>
    <row r="17" spans="1:9" ht="13" thickTop="1">
      <c r="A17" s="1"/>
      <c r="B17" s="1"/>
      <c r="C17" s="1"/>
      <c r="D17" s="1"/>
      <c r="E17" s="2"/>
      <c r="F17" s="2"/>
      <c r="G17" s="2"/>
      <c r="H17" s="2"/>
      <c r="I17" s="2"/>
    </row>
    <row r="19" spans="1:4" ht="12.75">
      <c r="A19" s="1" t="s">
        <v>15</v>
      </c>
      <c r="B19" s="1"/>
      <c r="C19" s="1"/>
      <c r="D19" s="1"/>
    </row>
    <row r="20" spans="1:4" ht="12.75">
      <c r="A20" s="1" t="s">
        <v>16</v>
      </c>
      <c r="B20" s="1"/>
      <c r="C20" s="1"/>
      <c r="D20" s="1"/>
    </row>
    <row r="21" spans="1:4" ht="12.75">
      <c r="A21" s="1" t="s">
        <v>17</v>
      </c>
      <c r="B21" s="1"/>
      <c r="C21" s="1"/>
      <c r="D21" s="1"/>
    </row>
  </sheetData>
  <printOptions/>
  <pageMargins left="0.7480314960629921" right="0.7480314960629921" top="0.984251968503937" bottom="0.984251968503937" header="0.5118110236220472" footer="0.5118110236220472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 topLeftCell="A1">
      <selection activeCell="D5" sqref="D5"/>
    </sheetView>
  </sheetViews>
  <sheetFormatPr defaultColWidth="11.421875" defaultRowHeight="12.75"/>
  <cols>
    <col min="1" max="1" width="23.8515625" style="0" customWidth="1"/>
    <col min="2" max="2" width="3.00390625" style="0" customWidth="1"/>
    <col min="3" max="3" width="2.8515625" style="0" customWidth="1"/>
  </cols>
  <sheetData>
    <row r="1" spans="1:2" ht="18.5">
      <c r="A1" s="10" t="s">
        <v>38</v>
      </c>
      <c r="B1" s="10"/>
    </row>
    <row r="2" spans="1:2" ht="12.75">
      <c r="A2" s="4" t="s">
        <v>28</v>
      </c>
      <c r="B2" s="4"/>
    </row>
    <row r="3" spans="4:5" ht="12.75">
      <c r="D3" s="16" t="s">
        <v>39</v>
      </c>
      <c r="E3" s="16" t="s">
        <v>40</v>
      </c>
    </row>
    <row r="4" spans="1:9" ht="17.5" thickBot="1">
      <c r="A4" s="5"/>
      <c r="B4" s="5"/>
      <c r="C4" s="6"/>
      <c r="D4" s="6">
        <v>2019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</row>
    <row r="5" spans="1:9" ht="15.5" thickBot="1" thickTop="1">
      <c r="A5" s="11" t="s">
        <v>30</v>
      </c>
      <c r="B5" s="11"/>
      <c r="C5" s="7"/>
      <c r="D5" s="7">
        <v>67.1</v>
      </c>
      <c r="E5" s="7">
        <v>73.4</v>
      </c>
      <c r="F5" s="7">
        <v>74.5</v>
      </c>
      <c r="G5" s="7">
        <v>74.5</v>
      </c>
      <c r="H5" s="7">
        <v>76.2</v>
      </c>
      <c r="I5" s="7">
        <v>76.6</v>
      </c>
    </row>
    <row r="6" spans="1:9" ht="15" thickBot="1">
      <c r="A6" s="11" t="s">
        <v>31</v>
      </c>
      <c r="B6" s="11"/>
      <c r="C6" s="7"/>
      <c r="D6" s="7">
        <v>75.7</v>
      </c>
      <c r="E6" s="7">
        <v>85</v>
      </c>
      <c r="F6" s="7">
        <v>88.9</v>
      </c>
      <c r="G6" s="7">
        <v>89.8</v>
      </c>
      <c r="H6" s="7">
        <v>92.5</v>
      </c>
      <c r="I6" s="7">
        <v>92.3</v>
      </c>
    </row>
    <row r="7" spans="1:9" ht="12.75">
      <c r="A7" s="1" t="s">
        <v>8</v>
      </c>
      <c r="B7" s="1"/>
      <c r="C7" s="3"/>
      <c r="D7" s="3">
        <v>76</v>
      </c>
      <c r="E7" s="3">
        <v>91.3</v>
      </c>
      <c r="F7" s="3">
        <v>100.9</v>
      </c>
      <c r="G7" s="3">
        <v>101.8</v>
      </c>
      <c r="H7" s="3">
        <v>102.7</v>
      </c>
      <c r="I7" s="3">
        <v>103.3</v>
      </c>
    </row>
    <row r="8" spans="1:9" ht="12.75">
      <c r="A8" s="1" t="s">
        <v>18</v>
      </c>
      <c r="B8" s="1"/>
      <c r="C8" s="3"/>
      <c r="D8" s="3">
        <v>67.2</v>
      </c>
      <c r="E8" s="3">
        <v>73.1</v>
      </c>
      <c r="F8" s="3">
        <v>76.2</v>
      </c>
      <c r="G8" s="3">
        <v>73.6</v>
      </c>
      <c r="H8" s="3">
        <v>76.9</v>
      </c>
      <c r="I8" s="3">
        <v>78.4</v>
      </c>
    </row>
    <row r="9" spans="1:9" ht="12.75">
      <c r="A9" s="1" t="s">
        <v>11</v>
      </c>
      <c r="B9" s="1"/>
      <c r="C9" s="3"/>
      <c r="D9" s="3">
        <v>73.5</v>
      </c>
      <c r="E9" s="3">
        <v>86.2</v>
      </c>
      <c r="F9" s="3">
        <v>111.6</v>
      </c>
      <c r="G9" s="3">
        <v>139.3</v>
      </c>
      <c r="H9" s="3">
        <v>147.6</v>
      </c>
      <c r="I9" s="3">
        <v>152.8</v>
      </c>
    </row>
    <row r="10" spans="1:9" ht="12.75">
      <c r="A10" s="1" t="s">
        <v>12</v>
      </c>
      <c r="B10" s="1"/>
      <c r="C10" s="3"/>
      <c r="D10" s="3">
        <v>88.9</v>
      </c>
      <c r="E10" s="3">
        <v>97.3</v>
      </c>
      <c r="F10" s="3">
        <v>97.9</v>
      </c>
      <c r="G10" s="3">
        <v>97.3</v>
      </c>
      <c r="H10" s="3">
        <v>95</v>
      </c>
      <c r="I10" s="3">
        <v>91.3</v>
      </c>
    </row>
    <row r="11" spans="1:9" ht="12.75">
      <c r="A11" s="1" t="s">
        <v>13</v>
      </c>
      <c r="B11" s="1"/>
      <c r="C11" s="3"/>
      <c r="D11" s="3">
        <v>80.3</v>
      </c>
      <c r="E11" s="3">
        <v>85</v>
      </c>
      <c r="F11" s="3">
        <v>89.9</v>
      </c>
      <c r="G11" s="3">
        <v>93.1</v>
      </c>
      <c r="H11" s="3">
        <v>99.1</v>
      </c>
      <c r="I11" s="3">
        <v>97.5</v>
      </c>
    </row>
    <row r="12" spans="1:9" ht="13" thickBot="1">
      <c r="A12" s="1" t="s">
        <v>19</v>
      </c>
      <c r="B12" s="1"/>
      <c r="C12" s="3"/>
      <c r="D12" s="3">
        <v>72.3</v>
      </c>
      <c r="E12" s="3">
        <v>89.6</v>
      </c>
      <c r="F12" s="3">
        <v>91.3</v>
      </c>
      <c r="G12" s="3">
        <v>94</v>
      </c>
      <c r="H12" s="3">
        <v>97.6</v>
      </c>
      <c r="I12" s="3">
        <v>98.4</v>
      </c>
    </row>
    <row r="13" spans="1:9" ht="15" thickBot="1">
      <c r="A13" s="12" t="s">
        <v>32</v>
      </c>
      <c r="B13" s="12"/>
      <c r="C13" s="13"/>
      <c r="D13" s="13">
        <v>64.7</v>
      </c>
      <c r="E13" s="13">
        <v>70.4</v>
      </c>
      <c r="F13" s="13">
        <v>71</v>
      </c>
      <c r="G13" s="13">
        <v>71</v>
      </c>
      <c r="H13" s="13">
        <v>72.5</v>
      </c>
      <c r="I13" s="13">
        <v>73.2</v>
      </c>
    </row>
    <row r="14" spans="1:9" ht="12.75">
      <c r="A14" s="1" t="s">
        <v>10</v>
      </c>
      <c r="B14" s="1"/>
      <c r="C14" s="3"/>
      <c r="D14" s="3">
        <v>66.5</v>
      </c>
      <c r="E14" s="3">
        <v>73.5</v>
      </c>
      <c r="F14" s="3">
        <v>81.6</v>
      </c>
      <c r="G14" s="3">
        <v>85.5</v>
      </c>
      <c r="H14" s="3">
        <v>86.8</v>
      </c>
      <c r="I14" s="3">
        <v>86</v>
      </c>
    </row>
    <row r="15" spans="1:9" ht="13" thickBot="1">
      <c r="A15" s="1" t="s">
        <v>20</v>
      </c>
      <c r="B15" s="1"/>
      <c r="C15" s="3"/>
      <c r="D15" s="3">
        <v>64.5</v>
      </c>
      <c r="E15" s="3">
        <v>70</v>
      </c>
      <c r="F15" s="3">
        <v>70</v>
      </c>
      <c r="G15" s="3">
        <v>69.6</v>
      </c>
      <c r="H15" s="3">
        <v>71.1</v>
      </c>
      <c r="I15" s="3">
        <v>72</v>
      </c>
    </row>
    <row r="16" spans="1:9" ht="15" thickBot="1">
      <c r="A16" s="8" t="s">
        <v>27</v>
      </c>
      <c r="B16" s="8"/>
      <c r="C16" s="9"/>
      <c r="D16" s="9">
        <v>58.2</v>
      </c>
      <c r="E16" s="9">
        <v>62</v>
      </c>
      <c r="F16" s="9">
        <v>63.3</v>
      </c>
      <c r="G16" s="9">
        <v>64.5</v>
      </c>
      <c r="H16" s="9">
        <v>66.1</v>
      </c>
      <c r="I16" s="9">
        <v>66.4</v>
      </c>
    </row>
    <row r="17" spans="1:9" ht="13" thickTop="1">
      <c r="A17" s="1"/>
      <c r="B17" s="1"/>
      <c r="C17" s="2"/>
      <c r="D17" s="2"/>
      <c r="E17" s="2"/>
      <c r="F17" s="2"/>
      <c r="G17" s="2"/>
      <c r="H17" s="2"/>
      <c r="I17" s="2"/>
    </row>
    <row r="19" spans="1:2" ht="12.75">
      <c r="A19" s="1" t="s">
        <v>15</v>
      </c>
      <c r="B19" s="1"/>
    </row>
    <row r="20" spans="1:2" ht="12.75">
      <c r="A20" s="1" t="s">
        <v>16</v>
      </c>
      <c r="B20" s="1"/>
    </row>
    <row r="21" spans="1:2" ht="12.75">
      <c r="A21" s="1" t="s">
        <v>17</v>
      </c>
      <c r="B21" s="1"/>
    </row>
  </sheetData>
  <printOptions/>
  <pageMargins left="0.7480314960629921" right="0.7480314960629921" top="0.984251968503937" bottom="0.984251968503937" header="0.5118110236220472" footer="0.5118110236220472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 topLeftCell="A1">
      <selection activeCell="A3" sqref="A3"/>
    </sheetView>
  </sheetViews>
  <sheetFormatPr defaultColWidth="11.421875" defaultRowHeight="12.75"/>
  <cols>
    <col min="1" max="1" width="23.8515625" style="0" customWidth="1"/>
    <col min="2" max="2" width="5.00390625" style="0" customWidth="1"/>
  </cols>
  <sheetData>
    <row r="1" spans="1:2" ht="18.5">
      <c r="A1" s="10" t="s">
        <v>35</v>
      </c>
      <c r="B1" s="10"/>
    </row>
    <row r="2" spans="1:2" ht="12.75">
      <c r="A2" s="4" t="s">
        <v>28</v>
      </c>
      <c r="B2" s="4"/>
    </row>
    <row r="4" spans="1:9" ht="17.5" thickBot="1">
      <c r="A4" s="5"/>
      <c r="B4" s="5"/>
      <c r="C4" s="6">
        <v>2014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</row>
    <row r="5" spans="1:9" ht="15.5" thickBot="1" thickTop="1">
      <c r="A5" s="11" t="s">
        <v>30</v>
      </c>
      <c r="B5" s="11"/>
      <c r="C5" s="7">
        <v>65.4</v>
      </c>
      <c r="D5" s="7">
        <v>67.1</v>
      </c>
      <c r="E5" s="7">
        <v>73.1</v>
      </c>
      <c r="F5" s="7">
        <v>75.5</v>
      </c>
      <c r="G5" s="7">
        <v>77</v>
      </c>
      <c r="H5" s="7">
        <v>77.3</v>
      </c>
      <c r="I5" s="7">
        <v>75.8</v>
      </c>
    </row>
    <row r="6" spans="1:9" ht="15" thickBot="1">
      <c r="A6" s="11" t="s">
        <v>31</v>
      </c>
      <c r="B6" s="11"/>
      <c r="C6" s="7">
        <v>72.9</v>
      </c>
      <c r="D6" s="7">
        <v>75.4</v>
      </c>
      <c r="E6" s="7">
        <v>84.3</v>
      </c>
      <c r="F6" s="7">
        <v>90</v>
      </c>
      <c r="G6" s="7">
        <v>92.7</v>
      </c>
      <c r="H6" s="7">
        <v>93.1</v>
      </c>
      <c r="I6" s="7">
        <v>90.3</v>
      </c>
    </row>
    <row r="7" spans="1:9" ht="12.75">
      <c r="A7" s="1" t="s">
        <v>8</v>
      </c>
      <c r="B7" s="1"/>
      <c r="C7" s="3">
        <v>73.1</v>
      </c>
      <c r="D7" s="3">
        <v>75.7</v>
      </c>
      <c r="E7" s="3">
        <v>88.6</v>
      </c>
      <c r="F7" s="3">
        <v>100</v>
      </c>
      <c r="G7" s="3">
        <v>100.4</v>
      </c>
      <c r="H7" s="3">
        <v>99.6</v>
      </c>
      <c r="I7" s="3">
        <v>96.4</v>
      </c>
    </row>
    <row r="8" spans="1:9" ht="12.75">
      <c r="A8" s="1" t="s">
        <v>18</v>
      </c>
      <c r="B8" s="1"/>
      <c r="C8" s="3">
        <v>66</v>
      </c>
      <c r="D8" s="3">
        <v>68.1</v>
      </c>
      <c r="E8" s="3">
        <v>76</v>
      </c>
      <c r="F8" s="3">
        <v>81.9</v>
      </c>
      <c r="G8" s="3">
        <v>81.9</v>
      </c>
      <c r="H8" s="3">
        <v>83.2</v>
      </c>
      <c r="I8" s="3">
        <v>82</v>
      </c>
    </row>
    <row r="9" spans="1:9" ht="12.75">
      <c r="A9" s="1" t="s">
        <v>11</v>
      </c>
      <c r="B9" s="1"/>
      <c r="C9" s="3">
        <v>70.2</v>
      </c>
      <c r="D9" s="3">
        <v>72.1</v>
      </c>
      <c r="E9" s="3">
        <v>80.3</v>
      </c>
      <c r="F9" s="3">
        <v>94.6</v>
      </c>
      <c r="G9" s="3">
        <v>107.2</v>
      </c>
      <c r="H9" s="3">
        <v>105.6</v>
      </c>
      <c r="I9" s="3">
        <v>102.5</v>
      </c>
    </row>
    <row r="10" spans="1:9" ht="12.75">
      <c r="A10" s="1" t="s">
        <v>12</v>
      </c>
      <c r="B10" s="1"/>
      <c r="C10" s="3">
        <v>84.3</v>
      </c>
      <c r="D10" s="3">
        <v>88.1</v>
      </c>
      <c r="E10" s="3">
        <v>96</v>
      </c>
      <c r="F10" s="3">
        <v>99.1</v>
      </c>
      <c r="G10" s="3">
        <v>101.7</v>
      </c>
      <c r="H10" s="3">
        <v>99.4</v>
      </c>
      <c r="I10" s="3">
        <v>93.7</v>
      </c>
    </row>
    <row r="11" spans="1:9" ht="12.75">
      <c r="A11" s="1" t="s">
        <v>13</v>
      </c>
      <c r="B11" s="1"/>
      <c r="C11" s="3">
        <v>77.4</v>
      </c>
      <c r="D11" s="3">
        <v>78.4</v>
      </c>
      <c r="E11" s="3">
        <v>81.5</v>
      </c>
      <c r="F11" s="3">
        <v>87</v>
      </c>
      <c r="G11" s="3">
        <v>92.3</v>
      </c>
      <c r="H11" s="3">
        <v>95.2</v>
      </c>
      <c r="I11" s="3">
        <v>91.3</v>
      </c>
    </row>
    <row r="12" spans="1:9" ht="13" thickBot="1">
      <c r="A12" s="1" t="s">
        <v>19</v>
      </c>
      <c r="B12" s="1"/>
      <c r="C12" s="3">
        <v>69.4</v>
      </c>
      <c r="D12" s="3">
        <v>72.8</v>
      </c>
      <c r="E12" s="3">
        <v>89</v>
      </c>
      <c r="F12" s="3">
        <v>93</v>
      </c>
      <c r="G12" s="3">
        <v>96.1</v>
      </c>
      <c r="H12" s="3">
        <v>95.7</v>
      </c>
      <c r="I12" s="3">
        <v>94.7</v>
      </c>
    </row>
    <row r="13" spans="1:9" ht="15" thickBot="1">
      <c r="A13" s="12" t="s">
        <v>32</v>
      </c>
      <c r="B13" s="12"/>
      <c r="C13" s="13">
        <v>63.3</v>
      </c>
      <c r="D13" s="13">
        <v>64.8</v>
      </c>
      <c r="E13" s="13">
        <v>70.2</v>
      </c>
      <c r="F13" s="13">
        <v>72</v>
      </c>
      <c r="G13" s="13">
        <v>73.3</v>
      </c>
      <c r="H13" s="13">
        <v>73.7</v>
      </c>
      <c r="I13" s="13">
        <v>72.5</v>
      </c>
    </row>
    <row r="14" spans="1:9" ht="12.75">
      <c r="A14" s="1" t="s">
        <v>10</v>
      </c>
      <c r="B14" s="1"/>
      <c r="C14" s="3">
        <v>65.6</v>
      </c>
      <c r="D14" s="3">
        <v>67.1</v>
      </c>
      <c r="E14" s="3">
        <v>74.7</v>
      </c>
      <c r="F14" s="3">
        <v>84.2</v>
      </c>
      <c r="G14" s="3">
        <v>89.9</v>
      </c>
      <c r="H14" s="3">
        <v>91.7</v>
      </c>
      <c r="I14" s="3">
        <v>91.1</v>
      </c>
    </row>
    <row r="15" spans="1:9" ht="13" thickBot="1">
      <c r="A15" s="1" t="s">
        <v>20</v>
      </c>
      <c r="B15" s="1"/>
      <c r="C15" s="3">
        <v>63</v>
      </c>
      <c r="D15" s="3">
        <v>64.6</v>
      </c>
      <c r="E15" s="3">
        <v>69.7</v>
      </c>
      <c r="F15" s="3">
        <v>70.8</v>
      </c>
      <c r="G15" s="3">
        <v>71.7</v>
      </c>
      <c r="H15" s="3">
        <v>72</v>
      </c>
      <c r="I15" s="3">
        <v>70.8</v>
      </c>
    </row>
    <row r="16" spans="1:9" ht="15" thickBot="1">
      <c r="A16" s="8" t="s">
        <v>27</v>
      </c>
      <c r="B16" s="8"/>
      <c r="C16" s="9">
        <v>57.1</v>
      </c>
      <c r="D16" s="9">
        <v>58.3</v>
      </c>
      <c r="E16" s="9">
        <v>63.3</v>
      </c>
      <c r="F16" s="9">
        <v>66.4</v>
      </c>
      <c r="G16" s="9">
        <v>69.2</v>
      </c>
      <c r="H16" s="9">
        <v>70.4</v>
      </c>
      <c r="I16" s="9">
        <v>69.7</v>
      </c>
    </row>
    <row r="17" spans="1:9" ht="13" thickTop="1">
      <c r="A17" s="1"/>
      <c r="B17" s="1"/>
      <c r="C17" s="2"/>
      <c r="D17" s="2"/>
      <c r="E17" s="2"/>
      <c r="F17" s="2"/>
      <c r="G17" s="2"/>
      <c r="H17" s="2"/>
      <c r="I17" s="2"/>
    </row>
    <row r="19" spans="1:2" ht="12.75">
      <c r="A19" s="1" t="s">
        <v>15</v>
      </c>
      <c r="B19" s="1"/>
    </row>
    <row r="20" spans="1:2" ht="12.75">
      <c r="A20" s="1" t="s">
        <v>16</v>
      </c>
      <c r="B20" s="1"/>
    </row>
    <row r="21" spans="1:2" ht="12.75">
      <c r="A21" s="1" t="s">
        <v>17</v>
      </c>
      <c r="B21" s="1"/>
    </row>
  </sheetData>
  <printOptions/>
  <pageMargins left="0.7480314960629921" right="0.7480314960629921" top="0.984251968503937" bottom="0.984251968503937" header="0.5118110236220472" footer="0.5118110236220472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 topLeftCell="A1">
      <selection activeCell="A3" sqref="A3"/>
    </sheetView>
  </sheetViews>
  <sheetFormatPr defaultColWidth="11.421875" defaultRowHeight="12.75"/>
  <cols>
    <col min="1" max="1" width="23.8515625" style="0" customWidth="1"/>
    <col min="2" max="2" width="5.00390625" style="0" customWidth="1"/>
  </cols>
  <sheetData>
    <row r="1" spans="1:2" ht="18.5">
      <c r="A1" s="10" t="s">
        <v>35</v>
      </c>
      <c r="B1" s="10"/>
    </row>
    <row r="2" spans="1:2" ht="12.75">
      <c r="A2" s="4" t="s">
        <v>28</v>
      </c>
      <c r="B2" s="4"/>
    </row>
    <row r="4" spans="1:9" ht="17.5" thickBot="1">
      <c r="A4" s="5"/>
      <c r="B4" s="5"/>
      <c r="C4" s="6">
        <v>2011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</row>
    <row r="5" spans="1:9" ht="15.5" thickBot="1" thickTop="1">
      <c r="A5" s="11" t="s">
        <v>30</v>
      </c>
      <c r="B5" s="11"/>
      <c r="C5" s="7">
        <v>59.3</v>
      </c>
      <c r="D5" s="7">
        <v>67</v>
      </c>
      <c r="E5" s="7">
        <v>73.9</v>
      </c>
      <c r="F5" s="7">
        <v>77.3</v>
      </c>
      <c r="G5" s="7">
        <v>79.3</v>
      </c>
      <c r="H5" s="7">
        <v>79.3</v>
      </c>
      <c r="I5" s="7">
        <v>77.6</v>
      </c>
    </row>
    <row r="6" spans="1:9" ht="15" thickBot="1">
      <c r="A6" s="11" t="s">
        <v>31</v>
      </c>
      <c r="B6" s="11"/>
      <c r="C6" s="7">
        <v>65.7</v>
      </c>
      <c r="D6" s="7">
        <v>74.7</v>
      </c>
      <c r="E6" s="7">
        <v>84.8</v>
      </c>
      <c r="F6" s="7">
        <v>91.9</v>
      </c>
      <c r="G6" s="7">
        <v>94.9</v>
      </c>
      <c r="H6" s="7">
        <v>94.7</v>
      </c>
      <c r="I6" s="7">
        <v>91.3</v>
      </c>
    </row>
    <row r="7" spans="1:9" ht="12.75">
      <c r="A7" s="1" t="s">
        <v>8</v>
      </c>
      <c r="B7" s="1"/>
      <c r="C7" s="3">
        <v>68.2</v>
      </c>
      <c r="D7" s="3">
        <v>74</v>
      </c>
      <c r="E7" s="3">
        <v>87.1</v>
      </c>
      <c r="F7" s="3">
        <v>99</v>
      </c>
      <c r="G7" s="3">
        <v>101.3</v>
      </c>
      <c r="H7" s="3">
        <v>100</v>
      </c>
      <c r="I7" s="3">
        <v>96</v>
      </c>
    </row>
    <row r="8" spans="1:9" ht="12.75">
      <c r="A8" s="1" t="s">
        <v>18</v>
      </c>
      <c r="B8" s="1"/>
      <c r="C8" s="3">
        <v>59.7</v>
      </c>
      <c r="D8" s="3">
        <v>66.2</v>
      </c>
      <c r="E8" s="3">
        <v>74.1</v>
      </c>
      <c r="F8" s="3">
        <v>81.1</v>
      </c>
      <c r="G8" s="3">
        <v>82.6</v>
      </c>
      <c r="H8" s="3">
        <v>83.2</v>
      </c>
      <c r="I8" s="3">
        <v>80.8</v>
      </c>
    </row>
    <row r="9" spans="1:9" ht="12.75">
      <c r="A9" s="1" t="s">
        <v>11</v>
      </c>
      <c r="B9" s="1"/>
      <c r="C9" s="3">
        <v>62.6</v>
      </c>
      <c r="D9" s="3">
        <v>70.7</v>
      </c>
      <c r="E9" s="3">
        <v>78.3</v>
      </c>
      <c r="F9" s="3">
        <v>95.3</v>
      </c>
      <c r="G9" s="3">
        <v>111.5</v>
      </c>
      <c r="H9" s="3">
        <v>111</v>
      </c>
      <c r="I9" s="3">
        <v>110.6</v>
      </c>
    </row>
    <row r="10" spans="1:9" ht="12.75">
      <c r="A10" s="1" t="s">
        <v>12</v>
      </c>
      <c r="B10" s="1"/>
      <c r="C10" s="3">
        <v>77.3</v>
      </c>
      <c r="D10" s="3">
        <v>88.8</v>
      </c>
      <c r="E10" s="3">
        <v>100.9</v>
      </c>
      <c r="F10" s="3">
        <v>106.4</v>
      </c>
      <c r="G10" s="3">
        <v>109.4</v>
      </c>
      <c r="H10" s="3">
        <v>107.4</v>
      </c>
      <c r="I10" s="3">
        <v>102.4</v>
      </c>
    </row>
    <row r="11" spans="1:9" ht="12.75">
      <c r="A11" s="1" t="s">
        <v>13</v>
      </c>
      <c r="B11" s="1"/>
      <c r="C11" s="3">
        <v>66.9</v>
      </c>
      <c r="D11" s="3">
        <v>77.7</v>
      </c>
      <c r="E11" s="3">
        <v>84.2</v>
      </c>
      <c r="F11" s="3">
        <v>91.5</v>
      </c>
      <c r="G11" s="3">
        <v>95.5</v>
      </c>
      <c r="H11" s="3">
        <v>97.1</v>
      </c>
      <c r="I11" s="3">
        <v>92.7</v>
      </c>
    </row>
    <row r="12" spans="1:9" ht="13" thickBot="1">
      <c r="A12" s="1" t="s">
        <v>19</v>
      </c>
      <c r="B12" s="1"/>
      <c r="C12" s="3">
        <v>62.8</v>
      </c>
      <c r="D12" s="3">
        <v>73.2</v>
      </c>
      <c r="E12" s="3">
        <v>88.5</v>
      </c>
      <c r="F12" s="3">
        <v>93.3</v>
      </c>
      <c r="G12" s="3">
        <v>95.8</v>
      </c>
      <c r="H12" s="3">
        <v>94.4</v>
      </c>
      <c r="I12" s="3">
        <v>91.7</v>
      </c>
    </row>
    <row r="13" spans="1:9" ht="15" thickBot="1">
      <c r="A13" s="12" t="s">
        <v>32</v>
      </c>
      <c r="B13" s="12"/>
      <c r="C13" s="13">
        <v>57.4</v>
      </c>
      <c r="D13" s="13">
        <v>64.9</v>
      </c>
      <c r="E13" s="13">
        <v>71.1</v>
      </c>
      <c r="F13" s="13">
        <v>73.8</v>
      </c>
      <c r="G13" s="13">
        <v>75.7</v>
      </c>
      <c r="H13" s="13">
        <v>75.8</v>
      </c>
      <c r="I13" s="13">
        <v>74.5</v>
      </c>
    </row>
    <row r="14" spans="1:9" ht="12.75">
      <c r="A14" s="1" t="s">
        <v>10</v>
      </c>
      <c r="B14" s="1"/>
      <c r="C14" s="3">
        <v>58.3</v>
      </c>
      <c r="D14" s="3">
        <v>66.8</v>
      </c>
      <c r="E14" s="3">
        <v>75.6</v>
      </c>
      <c r="F14" s="3">
        <v>86.7</v>
      </c>
      <c r="G14" s="3">
        <v>94.7</v>
      </c>
      <c r="H14" s="3">
        <v>96.3</v>
      </c>
      <c r="I14" s="3">
        <v>94.7</v>
      </c>
    </row>
    <row r="15" spans="1:9" ht="13" thickBot="1">
      <c r="A15" s="1" t="s">
        <v>20</v>
      </c>
      <c r="B15" s="1"/>
      <c r="C15" s="3">
        <v>57.3</v>
      </c>
      <c r="D15" s="3">
        <v>64.7</v>
      </c>
      <c r="E15" s="3">
        <v>70.6</v>
      </c>
      <c r="F15" s="3">
        <v>72.5</v>
      </c>
      <c r="G15" s="3">
        <v>74</v>
      </c>
      <c r="H15" s="3">
        <v>74</v>
      </c>
      <c r="I15" s="3">
        <v>72.7</v>
      </c>
    </row>
    <row r="16" spans="1:9" ht="15" thickBot="1">
      <c r="A16" s="8" t="s">
        <v>27</v>
      </c>
      <c r="B16" s="8"/>
      <c r="C16" s="9">
        <v>52.9</v>
      </c>
      <c r="D16" s="9">
        <v>58.6</v>
      </c>
      <c r="E16" s="9">
        <v>64.4</v>
      </c>
      <c r="F16" s="9">
        <v>68.2</v>
      </c>
      <c r="G16" s="9">
        <v>71.2</v>
      </c>
      <c r="H16" s="9">
        <v>72.1</v>
      </c>
      <c r="I16" s="9">
        <v>71.2</v>
      </c>
    </row>
    <row r="17" spans="1:9" ht="13" thickTop="1">
      <c r="A17" s="1"/>
      <c r="B17" s="1"/>
      <c r="C17" s="2"/>
      <c r="D17" s="2"/>
      <c r="E17" s="2"/>
      <c r="F17" s="2"/>
      <c r="G17" s="2"/>
      <c r="H17" s="2"/>
      <c r="I17" s="2"/>
    </row>
    <row r="19" spans="1:2" ht="12.75">
      <c r="A19" s="1" t="s">
        <v>15</v>
      </c>
      <c r="B19" s="1"/>
    </row>
    <row r="20" spans="1:2" ht="12.75">
      <c r="A20" s="1" t="s">
        <v>16</v>
      </c>
      <c r="B20" s="1"/>
    </row>
    <row r="21" spans="1:2" ht="12.75">
      <c r="A21" s="1" t="s">
        <v>17</v>
      </c>
      <c r="B21" s="1"/>
    </row>
  </sheetData>
  <printOptions/>
  <pageMargins left="0.7480314960629921" right="0.7480314960629921" top="0.984251968503937" bottom="0.984251968503937" header="0.5118110236220472" footer="0.5118110236220472"/>
  <pageSetup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 topLeftCell="A1">
      <selection activeCell="A4" sqref="A4"/>
    </sheetView>
  </sheetViews>
  <sheetFormatPr defaultColWidth="11.421875" defaultRowHeight="12.75"/>
  <cols>
    <col min="1" max="1" width="23.8515625" style="0" customWidth="1"/>
    <col min="2" max="2" width="5.00390625" style="0" customWidth="1"/>
  </cols>
  <sheetData>
    <row r="1" spans="1:2" ht="18.5">
      <c r="A1" s="10" t="s">
        <v>29</v>
      </c>
      <c r="B1" s="10"/>
    </row>
    <row r="2" spans="1:2" ht="12.75">
      <c r="A2" s="4" t="s">
        <v>28</v>
      </c>
      <c r="B2" s="4"/>
    </row>
    <row r="3" ht="13">
      <c r="A3" s="15" t="s">
        <v>36</v>
      </c>
    </row>
    <row r="4" spans="1:9" ht="17.5" thickBot="1">
      <c r="A4" s="5"/>
      <c r="B4" s="5"/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</row>
    <row r="5" spans="1:9" ht="15.5" thickBot="1" thickTop="1">
      <c r="A5" s="11" t="s">
        <v>30</v>
      </c>
      <c r="B5" s="11"/>
      <c r="C5" s="7">
        <v>57.9</v>
      </c>
      <c r="D5" s="7">
        <v>68</v>
      </c>
      <c r="E5" s="7">
        <v>75.8</v>
      </c>
      <c r="F5" s="7">
        <v>80.3</v>
      </c>
      <c r="G5" s="7">
        <v>82.9</v>
      </c>
      <c r="H5" s="7">
        <v>83.5</v>
      </c>
      <c r="I5" s="7">
        <v>82.1</v>
      </c>
    </row>
    <row r="6" spans="1:9" ht="15" thickBot="1">
      <c r="A6" s="11" t="s">
        <v>31</v>
      </c>
      <c r="B6" s="11"/>
      <c r="C6" s="7">
        <v>63.1</v>
      </c>
      <c r="D6" s="7">
        <v>74.2</v>
      </c>
      <c r="E6" s="7">
        <v>84.7</v>
      </c>
      <c r="F6" s="7">
        <v>91.8</v>
      </c>
      <c r="G6" s="7">
        <v>94.7</v>
      </c>
      <c r="H6" s="7">
        <v>94.5</v>
      </c>
      <c r="I6" s="7">
        <v>91.5</v>
      </c>
    </row>
    <row r="7" spans="1:9" ht="12.75">
      <c r="A7" s="1" t="s">
        <v>8</v>
      </c>
      <c r="B7" s="1"/>
      <c r="C7" s="3">
        <v>68.3</v>
      </c>
      <c r="D7" s="3">
        <v>75.4</v>
      </c>
      <c r="E7" s="3">
        <v>88</v>
      </c>
      <c r="F7" s="3">
        <v>98</v>
      </c>
      <c r="G7" s="3">
        <v>98.7</v>
      </c>
      <c r="H7" s="3">
        <v>98.3</v>
      </c>
      <c r="I7" s="3">
        <v>94.6</v>
      </c>
    </row>
    <row r="8" spans="1:9" ht="12.75">
      <c r="A8" s="1" t="s">
        <v>18</v>
      </c>
      <c r="B8" s="1"/>
      <c r="C8" s="3">
        <v>55.9</v>
      </c>
      <c r="D8" s="3">
        <v>64.3</v>
      </c>
      <c r="E8" s="3">
        <v>71.3</v>
      </c>
      <c r="F8" s="3">
        <v>77.4</v>
      </c>
      <c r="G8" s="3">
        <v>79.6</v>
      </c>
      <c r="H8" s="3">
        <v>80.9</v>
      </c>
      <c r="I8" s="3">
        <v>79.6</v>
      </c>
    </row>
    <row r="9" spans="1:9" ht="12.75">
      <c r="A9" s="1" t="s">
        <v>11</v>
      </c>
      <c r="B9" s="1"/>
      <c r="C9" s="3">
        <v>59.6</v>
      </c>
      <c r="D9" s="3">
        <v>73.4</v>
      </c>
      <c r="E9" s="3">
        <v>85.5</v>
      </c>
      <c r="F9" s="3">
        <v>105.9</v>
      </c>
      <c r="G9" s="3">
        <v>121.1</v>
      </c>
      <c r="H9" s="3">
        <v>121.8</v>
      </c>
      <c r="I9" s="3">
        <v>118.3</v>
      </c>
    </row>
    <row r="10" spans="1:9" ht="12.75">
      <c r="A10" s="1" t="s">
        <v>12</v>
      </c>
      <c r="B10" s="1"/>
      <c r="C10" s="3">
        <v>74.6</v>
      </c>
      <c r="D10" s="3">
        <v>89.7</v>
      </c>
      <c r="E10" s="3">
        <v>103</v>
      </c>
      <c r="F10" s="3">
        <v>107.6</v>
      </c>
      <c r="G10" s="3">
        <v>111</v>
      </c>
      <c r="H10" s="3">
        <v>109.1</v>
      </c>
      <c r="I10" s="3">
        <v>105.3</v>
      </c>
    </row>
    <row r="11" spans="1:9" ht="12.75">
      <c r="A11" s="1" t="s">
        <v>13</v>
      </c>
      <c r="B11" s="1"/>
      <c r="C11" s="3">
        <v>65.9</v>
      </c>
      <c r="D11" s="3">
        <v>79.8</v>
      </c>
      <c r="E11" s="3">
        <v>90.4</v>
      </c>
      <c r="F11" s="3">
        <v>99.2</v>
      </c>
      <c r="G11" s="3">
        <v>102.2</v>
      </c>
      <c r="H11" s="3">
        <v>102.3</v>
      </c>
      <c r="I11" s="3">
        <v>97.5</v>
      </c>
    </row>
    <row r="12" spans="1:9" ht="13" thickBot="1">
      <c r="A12" s="1" t="s">
        <v>19</v>
      </c>
      <c r="B12" s="1"/>
      <c r="C12" s="3">
        <v>59.5</v>
      </c>
      <c r="D12" s="3">
        <v>69.5</v>
      </c>
      <c r="E12" s="3">
        <v>81.8</v>
      </c>
      <c r="F12" s="3">
        <v>86.8</v>
      </c>
      <c r="G12" s="3">
        <v>88.8</v>
      </c>
      <c r="H12" s="3">
        <v>87.4</v>
      </c>
      <c r="I12" s="3">
        <v>85.1</v>
      </c>
    </row>
    <row r="13" spans="1:9" ht="15" thickBot="1">
      <c r="A13" s="12" t="s">
        <v>32</v>
      </c>
      <c r="B13" s="12"/>
      <c r="C13" s="13">
        <v>56.3</v>
      </c>
      <c r="D13" s="13">
        <v>66.4</v>
      </c>
      <c r="E13" s="13">
        <v>73.5</v>
      </c>
      <c r="F13" s="13">
        <v>77.5</v>
      </c>
      <c r="G13" s="13">
        <v>80.1</v>
      </c>
      <c r="H13" s="13">
        <v>81</v>
      </c>
      <c r="I13" s="13">
        <v>80</v>
      </c>
    </row>
    <row r="14" spans="1:9" ht="12.75">
      <c r="A14" s="1" t="s">
        <v>9</v>
      </c>
      <c r="B14" s="1"/>
      <c r="C14" s="3">
        <v>63.4</v>
      </c>
      <c r="D14" s="3">
        <v>76.3</v>
      </c>
      <c r="E14" s="3">
        <v>90.5</v>
      </c>
      <c r="F14" s="3">
        <v>101.5</v>
      </c>
      <c r="G14" s="3">
        <v>108.1</v>
      </c>
      <c r="H14" s="3">
        <v>111.4</v>
      </c>
      <c r="I14" s="3">
        <v>108.3</v>
      </c>
    </row>
    <row r="15" spans="1:9" ht="12.75">
      <c r="A15" s="1" t="s">
        <v>10</v>
      </c>
      <c r="B15" s="1"/>
      <c r="C15" s="3">
        <v>57.8</v>
      </c>
      <c r="D15" s="3">
        <v>66.1</v>
      </c>
      <c r="E15" s="3">
        <v>75.5</v>
      </c>
      <c r="F15" s="3">
        <v>87.5</v>
      </c>
      <c r="G15" s="3">
        <v>95.7</v>
      </c>
      <c r="H15" s="3">
        <v>98.3</v>
      </c>
      <c r="I15" s="3">
        <v>97.8</v>
      </c>
    </row>
    <row r="16" spans="1:9" ht="13" thickBot="1">
      <c r="A16" s="1" t="s">
        <v>20</v>
      </c>
      <c r="B16" s="1"/>
      <c r="C16" s="3">
        <v>55.7</v>
      </c>
      <c r="D16" s="3">
        <v>65.8</v>
      </c>
      <c r="E16" s="3">
        <v>72.4</v>
      </c>
      <c r="F16" s="3">
        <v>75.3</v>
      </c>
      <c r="G16" s="3">
        <v>77.4</v>
      </c>
      <c r="H16" s="3">
        <v>78</v>
      </c>
      <c r="I16" s="3">
        <v>77.2</v>
      </c>
    </row>
    <row r="17" spans="1:9" ht="15" thickBot="1">
      <c r="A17" s="8" t="s">
        <v>27</v>
      </c>
      <c r="B17" s="8"/>
      <c r="C17" s="9">
        <v>51.6</v>
      </c>
      <c r="D17" s="9">
        <v>59.1</v>
      </c>
      <c r="E17" s="9">
        <v>65.4</v>
      </c>
      <c r="F17" s="9">
        <v>69.7</v>
      </c>
      <c r="G17" s="9">
        <v>73</v>
      </c>
      <c r="H17" s="9">
        <v>74.1</v>
      </c>
      <c r="I17" s="9">
        <v>73.4</v>
      </c>
    </row>
    <row r="18" spans="1:9" ht="13" thickTop="1">
      <c r="A18" s="1"/>
      <c r="B18" s="1"/>
      <c r="C18" s="2"/>
      <c r="D18" s="2"/>
      <c r="E18" s="2"/>
      <c r="F18" s="2"/>
      <c r="G18" s="2"/>
      <c r="H18" s="2"/>
      <c r="I18" s="2"/>
    </row>
    <row r="20" spans="1:2" ht="12.75">
      <c r="A20" s="1" t="s">
        <v>15</v>
      </c>
      <c r="B20" s="1"/>
    </row>
    <row r="21" spans="1:2" ht="12.75">
      <c r="A21" s="1" t="s">
        <v>16</v>
      </c>
      <c r="B21" s="1"/>
    </row>
    <row r="22" spans="1:2" ht="12.75">
      <c r="A22" s="1" t="s">
        <v>17</v>
      </c>
      <c r="B22" s="1"/>
    </row>
  </sheetData>
  <printOptions/>
  <pageMargins left="0.7480314960629921" right="0.7480314960629921" top="0.984251968503937" bottom="0.984251968503937" header="0.5118110236220472" footer="0.5118110236220472"/>
  <pageSetup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 topLeftCell="A1">
      <selection activeCell="A4" sqref="A4"/>
    </sheetView>
  </sheetViews>
  <sheetFormatPr defaultColWidth="11.421875" defaultRowHeight="12.75"/>
  <cols>
    <col min="1" max="1" width="27.57421875" style="0" customWidth="1"/>
  </cols>
  <sheetData>
    <row r="1" ht="18.5">
      <c r="A1" s="10" t="s">
        <v>25</v>
      </c>
    </row>
    <row r="2" ht="12.75">
      <c r="A2" s="4" t="s">
        <v>28</v>
      </c>
    </row>
    <row r="3" spans="1:2" ht="12.75">
      <c r="A3" s="4" t="s">
        <v>33</v>
      </c>
      <c r="B3" s="1"/>
    </row>
    <row r="4" spans="1:9" ht="17.5" thickBot="1">
      <c r="A4" s="5"/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</row>
    <row r="5" spans="1:9" ht="15.5" thickBot="1" thickTop="1">
      <c r="A5" s="11" t="s">
        <v>26</v>
      </c>
      <c r="B5" s="7">
        <f aca="true" t="shared" si="0" ref="B5:H5">AVERAGE(B7:B12,B14:B16)</f>
        <v>61.316666666666656</v>
      </c>
      <c r="C5" s="7">
        <f t="shared" si="0"/>
        <v>62.29722222222222</v>
      </c>
      <c r="D5" s="7">
        <f t="shared" si="0"/>
        <v>73.69444444444444</v>
      </c>
      <c r="E5" s="7">
        <f t="shared" si="0"/>
        <v>85.03888888888889</v>
      </c>
      <c r="F5" s="7">
        <f t="shared" si="0"/>
        <v>93.35555555555555</v>
      </c>
      <c r="G5" s="7">
        <f t="shared" si="0"/>
        <v>97.25833333333334</v>
      </c>
      <c r="H5" s="7">
        <f t="shared" si="0"/>
        <v>97.21666666666667</v>
      </c>
      <c r="I5" s="7">
        <f>AVERAGE(I7:I12,I14:I16)</f>
        <v>93.9138888888889</v>
      </c>
    </row>
    <row r="6" spans="1:9" ht="15" thickBot="1">
      <c r="A6" s="11" t="s">
        <v>23</v>
      </c>
      <c r="B6" s="7">
        <f>(B7+B8+B9+B10+B11+B12)/6</f>
        <v>62.4</v>
      </c>
      <c r="C6" s="7">
        <f aca="true" t="shared" si="1" ref="C6:I6">(C7+C8+C9+C10+C11+C12)/6</f>
        <v>63.68333333333333</v>
      </c>
      <c r="D6" s="7">
        <f t="shared" si="1"/>
        <v>75.10000000000001</v>
      </c>
      <c r="E6" s="7">
        <f t="shared" si="1"/>
        <v>86.58333333333333</v>
      </c>
      <c r="F6" s="7">
        <f t="shared" si="1"/>
        <v>94.58333333333333</v>
      </c>
      <c r="G6" s="7">
        <f t="shared" si="1"/>
        <v>97.8</v>
      </c>
      <c r="H6" s="7">
        <f t="shared" si="1"/>
        <v>97.13333333333333</v>
      </c>
      <c r="I6" s="7">
        <f t="shared" si="1"/>
        <v>93.53333333333335</v>
      </c>
    </row>
    <row r="7" spans="1:9" ht="12.75">
      <c r="A7" s="1" t="s">
        <v>8</v>
      </c>
      <c r="B7" s="3">
        <v>69.3</v>
      </c>
      <c r="C7" s="3">
        <v>70.3</v>
      </c>
      <c r="D7" s="3">
        <v>75.9</v>
      </c>
      <c r="E7" s="3">
        <v>86.3</v>
      </c>
      <c r="F7" s="3">
        <v>93.1</v>
      </c>
      <c r="G7" s="3">
        <v>92.6</v>
      </c>
      <c r="H7" s="3">
        <v>91.1</v>
      </c>
      <c r="I7" s="3">
        <v>87.3</v>
      </c>
    </row>
    <row r="8" spans="1:9" ht="12.75">
      <c r="A8" s="1" t="s">
        <v>18</v>
      </c>
      <c r="B8" s="3">
        <v>55.3</v>
      </c>
      <c r="C8" s="3">
        <v>56.5</v>
      </c>
      <c r="D8" s="3">
        <v>64.7</v>
      </c>
      <c r="E8" s="3">
        <v>71.4</v>
      </c>
      <c r="F8" s="3">
        <v>76.8</v>
      </c>
      <c r="G8" s="3">
        <v>77.3</v>
      </c>
      <c r="H8" s="3">
        <v>77.3</v>
      </c>
      <c r="I8" s="3">
        <v>75.1</v>
      </c>
    </row>
    <row r="9" spans="1:9" ht="12.75">
      <c r="A9" s="1" t="s">
        <v>11</v>
      </c>
      <c r="B9" s="3">
        <v>61</v>
      </c>
      <c r="C9" s="3">
        <v>56.3</v>
      </c>
      <c r="D9" s="3">
        <v>71.5</v>
      </c>
      <c r="E9" s="3">
        <v>86.8</v>
      </c>
      <c r="F9" s="3">
        <v>104.6</v>
      </c>
      <c r="G9" s="3">
        <v>117.3</v>
      </c>
      <c r="H9" s="3">
        <v>118.8</v>
      </c>
      <c r="I9" s="3">
        <v>114.8</v>
      </c>
    </row>
    <row r="10" spans="1:9" ht="12.75">
      <c r="A10" s="1" t="s">
        <v>12</v>
      </c>
      <c r="B10" s="3">
        <v>69</v>
      </c>
      <c r="C10" s="3">
        <v>75.9</v>
      </c>
      <c r="D10" s="3">
        <v>92</v>
      </c>
      <c r="E10" s="3">
        <v>105.2</v>
      </c>
      <c r="F10" s="3">
        <v>107.9</v>
      </c>
      <c r="G10" s="3">
        <v>108.8</v>
      </c>
      <c r="H10" s="3">
        <v>106</v>
      </c>
      <c r="I10" s="3">
        <v>102</v>
      </c>
    </row>
    <row r="11" spans="1:9" ht="12.75">
      <c r="A11" s="1" t="s">
        <v>13</v>
      </c>
      <c r="B11" s="3">
        <v>60.3</v>
      </c>
      <c r="C11" s="3">
        <v>64.7</v>
      </c>
      <c r="D11" s="3">
        <v>78.3</v>
      </c>
      <c r="E11" s="3">
        <v>88</v>
      </c>
      <c r="F11" s="3">
        <v>96</v>
      </c>
      <c r="G11" s="3">
        <v>98.5</v>
      </c>
      <c r="H11" s="3">
        <v>97.6</v>
      </c>
      <c r="I11" s="3">
        <v>93</v>
      </c>
    </row>
    <row r="12" spans="1:9" ht="13" thickBot="1">
      <c r="A12" s="1" t="s">
        <v>19</v>
      </c>
      <c r="B12" s="3">
        <v>59.5</v>
      </c>
      <c r="C12" s="3">
        <v>58.4</v>
      </c>
      <c r="D12" s="3">
        <v>68.2</v>
      </c>
      <c r="E12" s="3">
        <v>81.8</v>
      </c>
      <c r="F12" s="3">
        <v>89.1</v>
      </c>
      <c r="G12" s="3">
        <v>92.3</v>
      </c>
      <c r="H12" s="3">
        <v>92</v>
      </c>
      <c r="I12" s="3">
        <v>89</v>
      </c>
    </row>
    <row r="13" spans="1:9" ht="15" thickBot="1">
      <c r="A13" s="12" t="s">
        <v>24</v>
      </c>
      <c r="B13" s="13">
        <f>(B14+B15+B16)/3</f>
        <v>59.15</v>
      </c>
      <c r="C13" s="13">
        <f aca="true" t="shared" si="2" ref="C13:I13">(C14+C15+C16)/3</f>
        <v>59.525000000000006</v>
      </c>
      <c r="D13" s="13">
        <f t="shared" si="2"/>
        <v>70.88333333333334</v>
      </c>
      <c r="E13" s="13">
        <f t="shared" si="2"/>
        <v>81.94999999999999</v>
      </c>
      <c r="F13" s="13">
        <f t="shared" si="2"/>
        <v>90.89999999999999</v>
      </c>
      <c r="G13" s="13">
        <f t="shared" si="2"/>
        <v>96.175</v>
      </c>
      <c r="H13" s="13">
        <f t="shared" si="2"/>
        <v>97.38333333333333</v>
      </c>
      <c r="I13" s="13">
        <f t="shared" si="2"/>
        <v>94.675</v>
      </c>
    </row>
    <row r="14" spans="1:9" ht="12.75">
      <c r="A14" s="1" t="s">
        <v>9</v>
      </c>
      <c r="B14" s="3">
        <v>60</v>
      </c>
      <c r="C14" s="3">
        <v>62.2</v>
      </c>
      <c r="D14" s="3">
        <v>75</v>
      </c>
      <c r="E14" s="3">
        <v>89.1</v>
      </c>
      <c r="F14" s="3">
        <v>99.9</v>
      </c>
      <c r="G14" s="3">
        <v>105</v>
      </c>
      <c r="H14" s="3">
        <v>105.6</v>
      </c>
      <c r="I14" s="3">
        <v>100.7</v>
      </c>
    </row>
    <row r="15" spans="1:9" ht="12.75">
      <c r="A15" s="1" t="s">
        <v>10</v>
      </c>
      <c r="B15" s="3">
        <v>58.9</v>
      </c>
      <c r="C15" s="3">
        <v>59.1</v>
      </c>
      <c r="D15" s="3">
        <v>69.1</v>
      </c>
      <c r="E15" s="3">
        <v>79.3</v>
      </c>
      <c r="F15" s="3">
        <v>89.1</v>
      </c>
      <c r="G15" s="3">
        <v>95.7</v>
      </c>
      <c r="H15" s="3">
        <v>97.2</v>
      </c>
      <c r="I15" s="3">
        <v>95.5</v>
      </c>
    </row>
    <row r="16" spans="1:9" ht="13" thickBot="1">
      <c r="A16" s="14" t="s">
        <v>34</v>
      </c>
      <c r="B16" s="3">
        <f>AVERAGE('Keski-Pohjanmaa e2006'!B12,'Keski-Pohjanmaa e2006'!B17:B19)</f>
        <v>58.55</v>
      </c>
      <c r="C16" s="3">
        <f>AVERAGE('Keski-Pohjanmaa e2006'!C12,'Keski-Pohjanmaa e2006'!C17:C19)</f>
        <v>57.275000000000006</v>
      </c>
      <c r="D16" s="3">
        <f>AVERAGE('Keski-Pohjanmaa e2006'!D12,'Keski-Pohjanmaa e2006'!D17:D19)</f>
        <v>68.55000000000001</v>
      </c>
      <c r="E16" s="3">
        <f>AVERAGE('Keski-Pohjanmaa e2006'!E12,'Keski-Pohjanmaa e2006'!E17:E19)</f>
        <v>77.45</v>
      </c>
      <c r="F16" s="3">
        <f>AVERAGE('Keski-Pohjanmaa e2006'!F12,'Keski-Pohjanmaa e2006'!F17:F19)</f>
        <v>83.69999999999999</v>
      </c>
      <c r="G16" s="3">
        <f>AVERAGE('Keski-Pohjanmaa e2006'!G12,'Keski-Pohjanmaa e2006'!G17:G19)</f>
        <v>87.82499999999999</v>
      </c>
      <c r="H16" s="3">
        <f>AVERAGE('Keski-Pohjanmaa e2006'!H12,'Keski-Pohjanmaa e2006'!H17:H19)</f>
        <v>89.35</v>
      </c>
      <c r="I16" s="3">
        <f>AVERAGE('Keski-Pohjanmaa e2006'!I12,'Keski-Pohjanmaa e2006'!I17:I19)</f>
        <v>87.825</v>
      </c>
    </row>
    <row r="17" spans="1:9" ht="15" thickBot="1">
      <c r="A17" s="8" t="s">
        <v>27</v>
      </c>
      <c r="B17" s="9">
        <v>50.5</v>
      </c>
      <c r="C17" s="9">
        <v>51.6</v>
      </c>
      <c r="D17" s="9">
        <v>59.2</v>
      </c>
      <c r="E17" s="9">
        <v>65.5</v>
      </c>
      <c r="F17" s="9">
        <v>69.9</v>
      </c>
      <c r="G17" s="9">
        <v>73.3</v>
      </c>
      <c r="H17" s="9">
        <v>74.6</v>
      </c>
      <c r="I17" s="9">
        <v>73.9</v>
      </c>
    </row>
    <row r="18" spans="1:9" ht="13" thickTop="1">
      <c r="A18" s="1"/>
      <c r="B18" s="2"/>
      <c r="C18" s="2"/>
      <c r="D18" s="2"/>
      <c r="E18" s="2"/>
      <c r="F18" s="2"/>
      <c r="G18" s="2"/>
      <c r="H18" s="2"/>
      <c r="I18" s="2"/>
    </row>
    <row r="20" ht="12.75">
      <c r="A20" s="1" t="s">
        <v>15</v>
      </c>
    </row>
    <row r="21" ht="12.75">
      <c r="A21" s="1" t="s">
        <v>16</v>
      </c>
    </row>
    <row r="22" ht="12.75">
      <c r="A22" s="1" t="s">
        <v>17</v>
      </c>
    </row>
  </sheetData>
  <printOptions/>
  <pageMargins left="0.7480314960629921" right="0.7480314960629921" top="0.984251968503937" bottom="0.984251968503937" header="0.5118110236220472" footer="0.5118110236220472"/>
  <pageSetup horizontalDpi="1200" verticalDpi="12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 topLeftCell="A1">
      <selection activeCell="A4" sqref="A4"/>
    </sheetView>
  </sheetViews>
  <sheetFormatPr defaultColWidth="11.421875" defaultRowHeight="12.75"/>
  <cols>
    <col min="1" max="1" width="23.8515625" style="0" customWidth="1"/>
  </cols>
  <sheetData>
    <row r="1" ht="18.5">
      <c r="A1" s="10" t="s">
        <v>25</v>
      </c>
    </row>
    <row r="2" ht="12.75">
      <c r="A2" s="4" t="s">
        <v>28</v>
      </c>
    </row>
    <row r="3" spans="1:2" ht="13">
      <c r="A3" s="15" t="s">
        <v>37</v>
      </c>
      <c r="B3" s="1"/>
    </row>
    <row r="4" spans="1:9" ht="17.5" thickBot="1">
      <c r="A4" s="5"/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</row>
    <row r="5" spans="1:9" ht="15.5" thickBot="1" thickTop="1">
      <c r="A5" s="11" t="s">
        <v>26</v>
      </c>
      <c r="B5" s="7">
        <f aca="true" t="shared" si="0" ref="B5:I5">AVERAGE(B7:B13,B15:B19)</f>
        <v>60.625</v>
      </c>
      <c r="C5" s="7">
        <f t="shared" si="0"/>
        <v>61.04166666666666</v>
      </c>
      <c r="D5" s="7">
        <f t="shared" si="0"/>
        <v>72.40833333333335</v>
      </c>
      <c r="E5" s="7">
        <f t="shared" si="0"/>
        <v>83.14166666666667</v>
      </c>
      <c r="F5" s="7">
        <f t="shared" si="0"/>
        <v>90.94166666666666</v>
      </c>
      <c r="G5" s="7">
        <f t="shared" si="0"/>
        <v>94.89999999999998</v>
      </c>
      <c r="H5" s="7">
        <f t="shared" si="0"/>
        <v>95.25</v>
      </c>
      <c r="I5" s="7">
        <f t="shared" si="0"/>
        <v>92.39166666666667</v>
      </c>
    </row>
    <row r="6" spans="1:9" ht="15" thickBot="1">
      <c r="A6" s="11" t="s">
        <v>23</v>
      </c>
      <c r="B6" s="7">
        <f aca="true" t="shared" si="1" ref="B6:I6">(B7+B8+B9+B10+B11+B12+B13)/7</f>
        <v>62.771428571428565</v>
      </c>
      <c r="C6" s="7">
        <f t="shared" si="1"/>
        <v>62.885714285714286</v>
      </c>
      <c r="D6" s="7">
        <f t="shared" si="1"/>
        <v>74.6857142857143</v>
      </c>
      <c r="E6" s="7">
        <f t="shared" si="1"/>
        <v>86.62857142857142</v>
      </c>
      <c r="F6" s="7">
        <f t="shared" si="1"/>
        <v>94.92857142857143</v>
      </c>
      <c r="G6" s="7">
        <f t="shared" si="1"/>
        <v>98.72857142857141</v>
      </c>
      <c r="H6" s="7">
        <f t="shared" si="1"/>
        <v>98.58571428571427</v>
      </c>
      <c r="I6" s="7">
        <f t="shared" si="1"/>
        <v>94.94285714285715</v>
      </c>
    </row>
    <row r="7" spans="1:9" ht="12.75">
      <c r="A7" s="1" t="s">
        <v>8</v>
      </c>
      <c r="B7" s="3">
        <v>69.3</v>
      </c>
      <c r="C7" s="3">
        <v>70.3</v>
      </c>
      <c r="D7" s="3">
        <v>75.9</v>
      </c>
      <c r="E7" s="3">
        <v>86.3</v>
      </c>
      <c r="F7" s="3">
        <v>93.1</v>
      </c>
      <c r="G7" s="3">
        <v>92.6</v>
      </c>
      <c r="H7" s="3">
        <v>91.1</v>
      </c>
      <c r="I7" s="3">
        <v>87.3</v>
      </c>
    </row>
    <row r="8" spans="1:9" ht="12.75">
      <c r="A8" s="1" t="s">
        <v>18</v>
      </c>
      <c r="B8" s="3">
        <v>55.3</v>
      </c>
      <c r="C8" s="3">
        <v>56.5</v>
      </c>
      <c r="D8" s="3">
        <v>64.7</v>
      </c>
      <c r="E8" s="3">
        <v>71.4</v>
      </c>
      <c r="F8" s="3">
        <v>76.8</v>
      </c>
      <c r="G8" s="3">
        <v>77.3</v>
      </c>
      <c r="H8" s="3">
        <v>77.3</v>
      </c>
      <c r="I8" s="3">
        <v>75.1</v>
      </c>
    </row>
    <row r="9" spans="1:9" ht="12.75">
      <c r="A9" s="1" t="s">
        <v>11</v>
      </c>
      <c r="B9" s="3">
        <v>61</v>
      </c>
      <c r="C9" s="3">
        <v>56.3</v>
      </c>
      <c r="D9" s="3">
        <v>71.5</v>
      </c>
      <c r="E9" s="3">
        <v>86.8</v>
      </c>
      <c r="F9" s="3">
        <v>104.6</v>
      </c>
      <c r="G9" s="3">
        <v>117.3</v>
      </c>
      <c r="H9" s="3">
        <v>118.8</v>
      </c>
      <c r="I9" s="3">
        <v>114.8</v>
      </c>
    </row>
    <row r="10" spans="1:9" ht="12.75">
      <c r="A10" s="1" t="s">
        <v>12</v>
      </c>
      <c r="B10" s="3">
        <v>69</v>
      </c>
      <c r="C10" s="3">
        <v>75.9</v>
      </c>
      <c r="D10" s="3">
        <v>92</v>
      </c>
      <c r="E10" s="3">
        <v>105.2</v>
      </c>
      <c r="F10" s="3">
        <v>107.9</v>
      </c>
      <c r="G10" s="3">
        <v>108.8</v>
      </c>
      <c r="H10" s="3">
        <v>106</v>
      </c>
      <c r="I10" s="3">
        <v>102</v>
      </c>
    </row>
    <row r="11" spans="1:9" ht="12.75">
      <c r="A11" s="1" t="s">
        <v>13</v>
      </c>
      <c r="B11" s="3">
        <v>60.3</v>
      </c>
      <c r="C11" s="3">
        <v>64.7</v>
      </c>
      <c r="D11" s="3">
        <v>78.3</v>
      </c>
      <c r="E11" s="3">
        <v>88</v>
      </c>
      <c r="F11" s="3">
        <v>96</v>
      </c>
      <c r="G11" s="3">
        <v>98.5</v>
      </c>
      <c r="H11" s="3">
        <v>97.6</v>
      </c>
      <c r="I11" s="3">
        <v>93</v>
      </c>
    </row>
    <row r="12" spans="1:9" ht="12.75">
      <c r="A12" s="1" t="s">
        <v>14</v>
      </c>
      <c r="B12" s="3">
        <v>65</v>
      </c>
      <c r="C12" s="3">
        <v>58.1</v>
      </c>
      <c r="D12" s="3">
        <v>72.2</v>
      </c>
      <c r="E12" s="3">
        <v>86.9</v>
      </c>
      <c r="F12" s="3">
        <v>97</v>
      </c>
      <c r="G12" s="3">
        <v>104.3</v>
      </c>
      <c r="H12" s="3">
        <v>107.3</v>
      </c>
      <c r="I12" s="3">
        <v>103.4</v>
      </c>
    </row>
    <row r="13" spans="1:9" ht="13" thickBot="1">
      <c r="A13" s="1" t="s">
        <v>19</v>
      </c>
      <c r="B13" s="3">
        <v>59.5</v>
      </c>
      <c r="C13" s="3">
        <v>58.4</v>
      </c>
      <c r="D13" s="3">
        <v>68.2</v>
      </c>
      <c r="E13" s="3">
        <v>81.8</v>
      </c>
      <c r="F13" s="3">
        <v>89.1</v>
      </c>
      <c r="G13" s="3">
        <v>92.3</v>
      </c>
      <c r="H13" s="3">
        <v>92</v>
      </c>
      <c r="I13" s="3">
        <v>89</v>
      </c>
    </row>
    <row r="14" spans="1:9" ht="15" thickBot="1">
      <c r="A14" s="12" t="s">
        <v>24</v>
      </c>
      <c r="B14" s="13">
        <f aca="true" t="shared" si="2" ref="B14:I14">(B15+B16+B17+B18+B19)/5</f>
        <v>57.620000000000005</v>
      </c>
      <c r="C14" s="13">
        <f t="shared" si="2"/>
        <v>58.46</v>
      </c>
      <c r="D14" s="13">
        <f t="shared" si="2"/>
        <v>69.22</v>
      </c>
      <c r="E14" s="13">
        <f t="shared" si="2"/>
        <v>78.25999999999999</v>
      </c>
      <c r="F14" s="13">
        <f t="shared" si="2"/>
        <v>85.36000000000001</v>
      </c>
      <c r="G14" s="13">
        <f t="shared" si="2"/>
        <v>89.54</v>
      </c>
      <c r="H14" s="13">
        <f t="shared" si="2"/>
        <v>90.58</v>
      </c>
      <c r="I14" s="13">
        <f t="shared" si="2"/>
        <v>88.82000000000001</v>
      </c>
    </row>
    <row r="15" spans="1:9" ht="12.75">
      <c r="A15" s="1" t="s">
        <v>9</v>
      </c>
      <c r="B15" s="3">
        <v>60</v>
      </c>
      <c r="C15" s="3">
        <v>62.2</v>
      </c>
      <c r="D15" s="3">
        <v>75</v>
      </c>
      <c r="E15" s="3">
        <v>89.1</v>
      </c>
      <c r="F15" s="3">
        <v>99.9</v>
      </c>
      <c r="G15" s="3">
        <v>105</v>
      </c>
      <c r="H15" s="3">
        <v>105.6</v>
      </c>
      <c r="I15" s="3">
        <v>100.7</v>
      </c>
    </row>
    <row r="16" spans="1:9" ht="12.75">
      <c r="A16" s="1" t="s">
        <v>10</v>
      </c>
      <c r="B16" s="3">
        <v>58.9</v>
      </c>
      <c r="C16" s="3">
        <v>59.1</v>
      </c>
      <c r="D16" s="3">
        <v>69.1</v>
      </c>
      <c r="E16" s="3">
        <v>79.3</v>
      </c>
      <c r="F16" s="3">
        <v>89.1</v>
      </c>
      <c r="G16" s="3">
        <v>95.7</v>
      </c>
      <c r="H16" s="3">
        <v>97.2</v>
      </c>
      <c r="I16" s="3">
        <v>95.5</v>
      </c>
    </row>
    <row r="17" spans="1:9" ht="12.75">
      <c r="A17" s="1" t="s">
        <v>20</v>
      </c>
      <c r="B17" s="3">
        <v>52.6</v>
      </c>
      <c r="C17" s="3">
        <v>55.4</v>
      </c>
      <c r="D17" s="3">
        <v>64.9</v>
      </c>
      <c r="E17" s="3">
        <v>70.9</v>
      </c>
      <c r="F17" s="3">
        <v>73.6</v>
      </c>
      <c r="G17" s="3">
        <v>75.9</v>
      </c>
      <c r="H17" s="3">
        <v>77</v>
      </c>
      <c r="I17" s="3">
        <v>76.3</v>
      </c>
    </row>
    <row r="18" spans="1:9" ht="12.75">
      <c r="A18" s="1" t="s">
        <v>21</v>
      </c>
      <c r="B18" s="3">
        <v>55</v>
      </c>
      <c r="C18" s="3">
        <v>56.8</v>
      </c>
      <c r="D18" s="3">
        <v>67.7</v>
      </c>
      <c r="E18" s="3">
        <v>76.6</v>
      </c>
      <c r="F18" s="3">
        <v>83.3</v>
      </c>
      <c r="G18" s="3">
        <v>86</v>
      </c>
      <c r="H18" s="3">
        <v>86.6</v>
      </c>
      <c r="I18" s="3">
        <v>84.8</v>
      </c>
    </row>
    <row r="19" spans="1:9" ht="13" thickBot="1">
      <c r="A19" s="1" t="s">
        <v>22</v>
      </c>
      <c r="B19" s="3">
        <v>61.6</v>
      </c>
      <c r="C19" s="3">
        <v>58.8</v>
      </c>
      <c r="D19" s="3">
        <v>69.4</v>
      </c>
      <c r="E19" s="3">
        <v>75.4</v>
      </c>
      <c r="F19" s="3">
        <v>80.9</v>
      </c>
      <c r="G19" s="3">
        <v>85.1</v>
      </c>
      <c r="H19" s="3">
        <v>86.5</v>
      </c>
      <c r="I19" s="3">
        <v>86.8</v>
      </c>
    </row>
    <row r="20" spans="1:9" ht="15" thickBot="1">
      <c r="A20" s="8" t="s">
        <v>27</v>
      </c>
      <c r="B20" s="9">
        <v>50.5</v>
      </c>
      <c r="C20" s="9">
        <v>51.6</v>
      </c>
      <c r="D20" s="9">
        <v>59.2</v>
      </c>
      <c r="E20" s="9">
        <v>65.5</v>
      </c>
      <c r="F20" s="9">
        <v>69.9</v>
      </c>
      <c r="G20" s="9">
        <v>73.3</v>
      </c>
      <c r="H20" s="9">
        <v>74.6</v>
      </c>
      <c r="I20" s="9">
        <v>73.9</v>
      </c>
    </row>
    <row r="21" spans="1:9" ht="13" thickTop="1">
      <c r="A21" s="1"/>
      <c r="B21" s="2"/>
      <c r="C21" s="2"/>
      <c r="D21" s="2"/>
      <c r="E21" s="2"/>
      <c r="F21" s="2"/>
      <c r="G21" s="2"/>
      <c r="H21" s="2"/>
      <c r="I21" s="2"/>
    </row>
    <row r="23" ht="12.75">
      <c r="A23" s="1" t="s">
        <v>15</v>
      </c>
    </row>
    <row r="24" ht="12.75">
      <c r="A24" s="1" t="s">
        <v>16</v>
      </c>
    </row>
    <row r="25" ht="12.75">
      <c r="A25" s="1" t="s">
        <v>17</v>
      </c>
    </row>
  </sheetData>
  <printOptions/>
  <pageMargins left="0.7480314960629921" right="0.7480314960629921" top="0.984251968503937" bottom="0.984251968503937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Minna Kauppinen</cp:lastModifiedBy>
  <cp:lastPrinted>2009-10-13T07:52:04Z</cp:lastPrinted>
  <dcterms:created xsi:type="dcterms:W3CDTF">2007-06-07T09:10:01Z</dcterms:created>
  <dcterms:modified xsi:type="dcterms:W3CDTF">2021-09-30T11:14:22Z</dcterms:modified>
  <cp:category/>
  <cp:version/>
  <cp:contentType/>
  <cp:contentStatus/>
</cp:coreProperties>
</file>