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chartsheets/sheet7.xml" ContentType="application/vnd.openxmlformats-officedocument.spreadsheetml.chartsheet+xml"/>
  <Override PartName="/xl/drawings/drawing11.xml" ContentType="application/vnd.openxmlformats-officedocument.drawing+xml"/>
  <Override PartName="/xl/chartsheets/sheet8.xml" ContentType="application/vnd.openxmlformats-officedocument.spreadsheetml.chartsheet+xml"/>
  <Override PartName="/xl/drawings/drawing13.xml" ContentType="application/vnd.openxmlformats-officedocument.drawing+xml"/>
  <Override PartName="/xl/chartsheets/sheet9.xml" ContentType="application/vnd.openxmlformats-officedocument.spreadsheetml.chartsheet+xml"/>
  <Override PartName="/xl/drawings/drawing14.xml" ContentType="application/vnd.openxmlformats-officedocument.drawing+xml"/>
  <Override PartName="/xl/chartsheets/sheet10.xml" ContentType="application/vnd.openxmlformats-officedocument.spreadsheetml.chartsheet+xml"/>
  <Override PartName="/xl/drawings/drawing15.xml" ContentType="application/vnd.openxmlformats-officedocument.drawing+xml"/>
  <Override PartName="/xl/chartsheets/sheet11.xml" ContentType="application/vnd.openxmlformats-officedocument.spreadsheetml.chart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4931"/>
  <workbookPr defaultThemeVersion="124226"/>
  <bookViews>
    <workbookView xWindow="39826" yWindow="63796" windowWidth="25820" windowHeight="14020" tabRatio="803" activeTab="0"/>
  </bookViews>
  <sheets>
    <sheet name="Väkiluvun muutos" sheetId="1" r:id="rId1"/>
    <sheet name="K-P" sheetId="26" r:id="rId2"/>
    <sheet name="Kaustisen sk" sheetId="24" r:id="rId3"/>
    <sheet name="Halsua" sheetId="17" r:id="rId4"/>
    <sheet name="Kaustinen" sheetId="18" r:id="rId5"/>
    <sheet name="Lestijärvi" sheetId="19" r:id="rId6"/>
    <sheet name="Perho" sheetId="20" r:id="rId7"/>
    <sheet name="Toholampi" sheetId="21" r:id="rId8"/>
    <sheet name="Veteli" sheetId="23" r:id="rId9"/>
    <sheet name="Klan sk" sheetId="25" r:id="rId10"/>
    <sheet name="Kannus" sheetId="16" r:id="rId11"/>
    <sheet name="Kokkola" sheetId="13" r:id="rId12"/>
  </sheets>
  <definedNames/>
  <calcPr calcId="191029"/>
  <extLst/>
</workbook>
</file>

<file path=xl/sharedStrings.xml><?xml version="1.0" encoding="utf-8"?>
<sst xmlns="http://schemas.openxmlformats.org/spreadsheetml/2006/main" count="42" uniqueCount="18">
  <si>
    <t>217 Kannus - Kannus</t>
  </si>
  <si>
    <t>272 Kokkola - Karleby</t>
  </si>
  <si>
    <t>Kokkolan seutukunta</t>
  </si>
  <si>
    <t>074 Halsua - Halsua</t>
  </si>
  <si>
    <t>236 Kaustinen - Kaustby</t>
  </si>
  <si>
    <t>421 Lestijärvi - Lestijärvi</t>
  </si>
  <si>
    <t>584 Perho - Perho</t>
  </si>
  <si>
    <t>849 Toholampi - Toholampi</t>
  </si>
  <si>
    <t>924 Veteli - Vetil</t>
  </si>
  <si>
    <t>Kaustisen seutukunta</t>
  </si>
  <si>
    <t>Keski-Pohjanmaa</t>
  </si>
  <si>
    <t>Asukasluvun muutos vrt. ed. vuoteen (hlöä) Keski-Pohjanmaan kunnissa 1981 -</t>
  </si>
  <si>
    <t>Muutos ed. vuoteen</t>
  </si>
  <si>
    <t>Muutos ed. vuoteen %</t>
  </si>
  <si>
    <t>Väkiluku 31.12.</t>
  </si>
  <si>
    <t>Lähde: Tilastokeskus</t>
  </si>
  <si>
    <t>Aluejako 2010</t>
  </si>
  <si>
    <t>KASE-kunnat (pl Perho)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</si>
</sst>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0.0\ %"/>
  </numFmts>
  <fonts count="11">
    <font>
      <sz val="10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/>
    </xf>
    <xf numFmtId="0" fontId="5" fillId="3" borderId="0" xfId="0" applyFont="1" applyFill="1"/>
    <xf numFmtId="0" fontId="5" fillId="0" borderId="3" xfId="0" applyFont="1" applyBorder="1" applyAlignment="1">
      <alignment horizontal="left" wrapText="1"/>
    </xf>
    <xf numFmtId="1" fontId="7" fillId="2" borderId="2" xfId="0" applyNumberFormat="1" applyFont="1" applyFill="1" applyBorder="1" applyAlignment="1">
      <alignment horizontal="right" vertical="center" wrapText="1"/>
    </xf>
    <xf numFmtId="1" fontId="7" fillId="2" borderId="2" xfId="0" applyNumberFormat="1" applyFont="1" applyFill="1" applyBorder="1" applyAlignment="1">
      <alignment horizontal="right"/>
    </xf>
    <xf numFmtId="3" fontId="5" fillId="0" borderId="4" xfId="0" applyNumberFormat="1" applyFont="1" applyBorder="1" applyAlignment="1">
      <alignment horizontal="right" wrapText="1"/>
    </xf>
    <xf numFmtId="3" fontId="5" fillId="0" borderId="4" xfId="0" applyNumberFormat="1" applyFont="1" applyBorder="1" applyAlignment="1">
      <alignment horizontal="right"/>
    </xf>
    <xf numFmtId="3" fontId="5" fillId="0" borderId="0" xfId="0" applyNumberFormat="1" applyFont="1"/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1" fontId="7" fillId="3" borderId="6" xfId="0" applyNumberFormat="1" applyFont="1" applyFill="1" applyBorder="1" applyAlignment="1">
      <alignment horizontal="right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1" fontId="7" fillId="2" borderId="6" xfId="0" applyNumberFormat="1" applyFont="1" applyFill="1" applyBorder="1" applyAlignment="1">
      <alignment horizontal="right"/>
    </xf>
    <xf numFmtId="0" fontId="8" fillId="0" borderId="7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1" fontId="8" fillId="0" borderId="0" xfId="0" applyNumberFormat="1" applyFont="1" applyBorder="1" applyAlignment="1">
      <alignment horizontal="right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1" fontId="8" fillId="0" borderId="4" xfId="0" applyNumberFormat="1" applyFont="1" applyBorder="1" applyAlignment="1">
      <alignment horizontal="right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1" fontId="7" fillId="4" borderId="6" xfId="0" applyNumberFormat="1" applyFont="1" applyFill="1" applyBorder="1" applyAlignment="1">
      <alignment horizontal="right"/>
    </xf>
    <xf numFmtId="0" fontId="8" fillId="0" borderId="0" xfId="0" applyFont="1"/>
    <xf numFmtId="169" fontId="7" fillId="3" borderId="6" xfId="0" applyNumberFormat="1" applyFont="1" applyFill="1" applyBorder="1" applyAlignment="1">
      <alignment horizontal="right"/>
    </xf>
    <xf numFmtId="169" fontId="7" fillId="2" borderId="6" xfId="0" applyNumberFormat="1" applyFont="1" applyFill="1" applyBorder="1" applyAlignment="1">
      <alignment horizontal="right"/>
    </xf>
    <xf numFmtId="169" fontId="8" fillId="0" borderId="0" xfId="0" applyNumberFormat="1" applyFont="1" applyBorder="1" applyAlignment="1">
      <alignment horizontal="right"/>
    </xf>
    <xf numFmtId="169" fontId="8" fillId="0" borderId="4" xfId="0" applyNumberFormat="1" applyFont="1" applyBorder="1" applyAlignment="1">
      <alignment horizontal="right"/>
    </xf>
    <xf numFmtId="3" fontId="7" fillId="3" borderId="6" xfId="0" applyNumberFormat="1" applyFont="1" applyFill="1" applyBorder="1" applyAlignment="1">
      <alignment horizontal="right" vertical="center" wrapText="1"/>
    </xf>
    <xf numFmtId="3" fontId="7" fillId="3" borderId="6" xfId="0" applyNumberFormat="1" applyFont="1" applyFill="1" applyBorder="1" applyAlignment="1">
      <alignment horizontal="right"/>
    </xf>
    <xf numFmtId="3" fontId="7" fillId="2" borderId="6" xfId="0" applyNumberFormat="1" applyFont="1" applyFill="1" applyBorder="1" applyAlignment="1">
      <alignment horizontal="right" vertical="center" wrapText="1"/>
    </xf>
    <xf numFmtId="3" fontId="7" fillId="2" borderId="6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/>
    </xf>
    <xf numFmtId="0" fontId="7" fillId="4" borderId="0" xfId="0" applyFont="1" applyFill="1" applyBorder="1" applyAlignment="1">
      <alignment horizontal="left" vertical="center" wrapText="1"/>
    </xf>
    <xf numFmtId="1" fontId="7" fillId="4" borderId="0" xfId="0" applyNumberFormat="1" applyFont="1" applyFill="1" applyBorder="1" applyAlignment="1">
      <alignment horizontal="right"/>
    </xf>
    <xf numFmtId="169" fontId="8" fillId="4" borderId="6" xfId="20" applyNumberFormat="1" applyFon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sentti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Keski-Pohjanmaan asukasluvun muutos vrt. ed. vuoteen (hlöä), aluejako 2010</a:t>
            </a:r>
          </a:p>
        </c:rich>
      </c:tx>
      <c:layout>
        <c:manualLayout>
          <c:xMode val="edge"/>
          <c:yMode val="edge"/>
          <c:x val="0.15075"/>
          <c:y val="0.02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25"/>
          <c:y val="0.0975"/>
          <c:w val="0.902"/>
          <c:h val="0.84275"/>
        </c:manualLayout>
      </c:layout>
      <c:barChart>
        <c:barDir val="col"/>
        <c:grouping val="clustered"/>
        <c:varyColors val="0"/>
        <c:ser>
          <c:idx val="1"/>
          <c:order val="0"/>
          <c:tx>
            <c:v>K-P</c:v>
          </c:tx>
          <c:spPr>
            <a:solidFill>
              <a:schemeClr val="tx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'Väkiluvun muutos'!$Q$6:$AQ$6</c:f>
              <c:numCache/>
            </c:numRef>
          </c:cat>
          <c:val>
            <c:numRef>
              <c:f>'Väkiluvun muutos'!$Q$7:$AQ$7</c:f>
              <c:numCache/>
            </c:numRef>
          </c:val>
        </c:ser>
        <c:gapWidth val="50"/>
        <c:axId val="23346515"/>
        <c:axId val="3128548"/>
      </c:barChart>
      <c:catAx>
        <c:axId val="23346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28548"/>
        <c:crosses val="autoZero"/>
        <c:auto val="1"/>
        <c:lblOffset val="100"/>
        <c:tickLblSkip val="1"/>
        <c:noMultiLvlLbl val="0"/>
      </c:catAx>
      <c:valAx>
        <c:axId val="31285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Hlöä</a:t>
                </a:r>
              </a:p>
            </c:rich>
          </c:tx>
          <c:layout>
            <c:manualLayout>
              <c:xMode val="edge"/>
              <c:yMode val="edge"/>
              <c:x val="0.0125"/>
              <c:y val="0.04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1"/>
        <c:majorTickMark val="out"/>
        <c:minorTickMark val="none"/>
        <c:tickLblPos val="nextTo"/>
        <c:crossAx val="23346515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Kannuksen asukasluvun muutos vrt. ed. vuoteen (hlöä)</a:t>
            </a:r>
          </a:p>
        </c:rich>
      </c:tx>
      <c:layout>
        <c:manualLayout>
          <c:xMode val="edge"/>
          <c:yMode val="edge"/>
          <c:x val="0.23225"/>
          <c:y val="0.013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75"/>
          <c:y val="0.084"/>
          <c:w val="0.88825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v>Kannus</c:v>
          </c:tx>
          <c:spPr>
            <a:solidFill>
              <a:srgbClr val="1F497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'Väkiluvun muutos'!$Q$6:$AQ$6</c:f>
              <c:numCache/>
            </c:numRef>
          </c:cat>
          <c:val>
            <c:numRef>
              <c:f>'Väkiluvun muutos'!$Q$16:$AQ$16</c:f>
              <c:numCache/>
            </c:numRef>
          </c:val>
        </c:ser>
        <c:gapWidth val="50"/>
        <c:axId val="22951221"/>
        <c:axId val="50868006"/>
      </c:barChart>
      <c:catAx>
        <c:axId val="22951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868006"/>
        <c:crosses val="autoZero"/>
        <c:auto val="1"/>
        <c:lblOffset val="100"/>
        <c:tickLblSkip val="1"/>
        <c:noMultiLvlLbl val="0"/>
      </c:catAx>
      <c:valAx>
        <c:axId val="508680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Hlöä</a:t>
                </a:r>
              </a:p>
            </c:rich>
          </c:tx>
          <c:layout>
            <c:manualLayout>
              <c:xMode val="edge"/>
              <c:yMode val="edge"/>
              <c:x val="0.0145"/>
              <c:y val="0.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1"/>
        <c:majorTickMark val="out"/>
        <c:minorTickMark val="none"/>
        <c:tickLblPos val="nextTo"/>
        <c:crossAx val="22951221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Kokkolan asukasluvun muutos vrt. ed. vuoteen (hlöä), aluejako 2010</a:t>
            </a:r>
          </a:p>
        </c:rich>
      </c:tx>
      <c:layout>
        <c:manualLayout>
          <c:xMode val="edge"/>
          <c:yMode val="edge"/>
          <c:x val="0.13575"/>
          <c:y val="0.013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75"/>
          <c:y val="0.084"/>
          <c:w val="0.88325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v>Kokkola</c:v>
          </c:tx>
          <c:spPr>
            <a:solidFill>
              <a:srgbClr val="1F497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8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52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'Väkiluvun muutos'!$Q$6:$AQ$6</c:f>
              <c:numCache/>
            </c:numRef>
          </c:cat>
          <c:val>
            <c:numRef>
              <c:f>'Väkiluvun muutos'!$Q$17:$AQ$17</c:f>
              <c:numCache/>
            </c:numRef>
          </c:val>
        </c:ser>
        <c:gapWidth val="50"/>
        <c:axId val="9504327"/>
        <c:axId val="63058840"/>
      </c:barChart>
      <c:catAx>
        <c:axId val="9504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058840"/>
        <c:crosses val="autoZero"/>
        <c:auto val="1"/>
        <c:lblOffset val="100"/>
        <c:tickLblSkip val="1"/>
        <c:noMultiLvlLbl val="0"/>
      </c:catAx>
      <c:valAx>
        <c:axId val="630588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Hlöä</a:t>
                </a:r>
              </a:p>
            </c:rich>
          </c:tx>
          <c:layout>
            <c:manualLayout>
              <c:xMode val="edge"/>
              <c:yMode val="edge"/>
              <c:x val="0.00775"/>
              <c:y val="0.02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1"/>
        <c:majorTickMark val="out"/>
        <c:minorTickMark val="none"/>
        <c:tickLblPos val="nextTo"/>
        <c:crossAx val="9504327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Kaustisen seudun asukasluvun muutos vrt. ed. vuoteen (hlöä), aluejako 2010</a:t>
            </a:r>
          </a:p>
        </c:rich>
      </c:tx>
      <c:layout>
        <c:manualLayout>
          <c:xMode val="edge"/>
          <c:yMode val="edge"/>
          <c:x val="0.15075"/>
          <c:y val="0.02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25"/>
          <c:y val="0.0975"/>
          <c:w val="0.902"/>
          <c:h val="0.84275"/>
        </c:manualLayout>
      </c:layout>
      <c:barChart>
        <c:barDir val="col"/>
        <c:grouping val="clustered"/>
        <c:varyColors val="0"/>
        <c:ser>
          <c:idx val="1"/>
          <c:order val="0"/>
          <c:tx>
            <c:v>Kaustisen sk</c:v>
          </c:tx>
          <c:spPr>
            <a:solidFill>
              <a:schemeClr val="tx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'Väkiluvun muutos'!$Q$6:$AQ$6</c:f>
              <c:numCache/>
            </c:numRef>
          </c:cat>
          <c:val>
            <c:numRef>
              <c:f>'Väkiluvun muutos'!$Q$8:$AQ$8</c:f>
              <c:numCache/>
            </c:numRef>
          </c:val>
        </c:ser>
        <c:gapWidth val="50"/>
        <c:axId val="19081125"/>
        <c:axId val="62559894"/>
      </c:barChart>
      <c:catAx>
        <c:axId val="1908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559894"/>
        <c:crosses val="autoZero"/>
        <c:auto val="1"/>
        <c:lblOffset val="100"/>
        <c:tickLblSkip val="1"/>
        <c:noMultiLvlLbl val="0"/>
      </c:catAx>
      <c:valAx>
        <c:axId val="625598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Hlöä</a:t>
                </a:r>
              </a:p>
            </c:rich>
          </c:tx>
          <c:layout>
            <c:manualLayout>
              <c:xMode val="edge"/>
              <c:yMode val="edge"/>
              <c:x val="0.018"/>
              <c:y val="0.04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1"/>
        <c:majorTickMark val="out"/>
        <c:minorTickMark val="none"/>
        <c:tickLblPos val="nextTo"/>
        <c:crossAx val="19081125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Halsuan asukasluvun muutos vrt. ed. vuoteen (hlöä)</a:t>
            </a:r>
          </a:p>
        </c:rich>
      </c:tx>
      <c:layout>
        <c:manualLayout>
          <c:xMode val="edge"/>
          <c:yMode val="edge"/>
          <c:x val="0.29275"/>
          <c:y val="0.02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25"/>
          <c:y val="0.0975"/>
          <c:w val="0.902"/>
          <c:h val="0.84275"/>
        </c:manualLayout>
      </c:layout>
      <c:barChart>
        <c:barDir val="col"/>
        <c:grouping val="clustered"/>
        <c:varyColors val="0"/>
        <c:ser>
          <c:idx val="1"/>
          <c:order val="0"/>
          <c:tx>
            <c:v>Halsua</c:v>
          </c:tx>
          <c:spPr>
            <a:solidFill>
              <a:schemeClr val="tx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'Väkiluvun muutos'!$Q$6:$AQ$6</c:f>
              <c:numCache/>
            </c:numRef>
          </c:cat>
          <c:val>
            <c:numRef>
              <c:f>'Väkiluvun muutos'!$Q$9:$AQ$9</c:f>
              <c:numCache/>
            </c:numRef>
          </c:val>
        </c:ser>
        <c:gapWidth val="50"/>
        <c:axId val="45535927"/>
        <c:axId val="16667912"/>
      </c:barChart>
      <c:catAx>
        <c:axId val="45535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667912"/>
        <c:crosses val="autoZero"/>
        <c:auto val="1"/>
        <c:lblOffset val="100"/>
        <c:tickLblSkip val="1"/>
        <c:noMultiLvlLbl val="0"/>
      </c:catAx>
      <c:valAx>
        <c:axId val="166679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Hlöä</a:t>
                </a:r>
              </a:p>
            </c:rich>
          </c:tx>
          <c:layout>
            <c:manualLayout>
              <c:xMode val="edge"/>
              <c:yMode val="edge"/>
              <c:x val="0.018"/>
              <c:y val="0.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1"/>
        <c:majorTickMark val="out"/>
        <c:minorTickMark val="none"/>
        <c:tickLblPos val="nextTo"/>
        <c:crossAx val="45535927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Kaustisen asukasluvun muutos vrt. ed. vuoteen (hlöä)</a:t>
            </a:r>
          </a:p>
        </c:rich>
      </c:tx>
      <c:layout>
        <c:manualLayout>
          <c:xMode val="edge"/>
          <c:yMode val="edge"/>
          <c:x val="0.2855"/>
          <c:y val="0.02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75"/>
          <c:y val="0.0885"/>
          <c:w val="0.887"/>
          <c:h val="0.8495"/>
        </c:manualLayout>
      </c:layout>
      <c:barChart>
        <c:barDir val="col"/>
        <c:grouping val="clustered"/>
        <c:varyColors val="0"/>
        <c:ser>
          <c:idx val="1"/>
          <c:order val="0"/>
          <c:tx>
            <c:v>Kaustinen</c:v>
          </c:tx>
          <c:spPr>
            <a:solidFill>
              <a:srgbClr val="1F497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'Väkiluvun muutos'!$Q$6:$AQ$6</c:f>
              <c:numCache/>
            </c:numRef>
          </c:cat>
          <c:val>
            <c:numRef>
              <c:f>'Väkiluvun muutos'!$Q$10:$AQ$10</c:f>
              <c:numCache/>
            </c:numRef>
          </c:val>
        </c:ser>
        <c:gapWidth val="50"/>
        <c:axId val="11421321"/>
        <c:axId val="22773818"/>
      </c:barChart>
      <c:catAx>
        <c:axId val="11421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773818"/>
        <c:crosses val="autoZero"/>
        <c:auto val="1"/>
        <c:lblOffset val="100"/>
        <c:tickLblSkip val="1"/>
        <c:noMultiLvlLbl val="0"/>
      </c:catAx>
      <c:valAx>
        <c:axId val="227738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Hlöä</a:t>
                </a:r>
              </a:p>
            </c:rich>
          </c:tx>
          <c:layout>
            <c:manualLayout>
              <c:xMode val="edge"/>
              <c:yMode val="edge"/>
              <c:x val="0.016"/>
              <c:y val="0.02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1"/>
        <c:majorTickMark val="out"/>
        <c:minorTickMark val="none"/>
        <c:tickLblPos val="nextTo"/>
        <c:crossAx val="11421321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fi-FI"/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Lestijärven asukasluvun muutos vrt. ed. vuoteen (hlöä)</a:t>
            </a:r>
          </a:p>
        </c:rich>
      </c:tx>
      <c:layout>
        <c:manualLayout>
          <c:xMode val="edge"/>
          <c:yMode val="edge"/>
          <c:x val="0.2385"/>
          <c:y val="0.013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75"/>
          <c:y val="0.084"/>
          <c:w val="0.88975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v>Lestijärvi</c:v>
          </c:tx>
          <c:spPr>
            <a:solidFill>
              <a:srgbClr val="1F497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'Väkiluvun muutos'!$Q$6:$AQ$6</c:f>
              <c:numCache/>
            </c:numRef>
          </c:cat>
          <c:val>
            <c:numRef>
              <c:f>'Väkiluvun muutos'!$Q$11:$AQ$11</c:f>
              <c:numCache/>
            </c:numRef>
          </c:val>
        </c:ser>
        <c:gapWidth val="50"/>
        <c:axId val="42175259"/>
        <c:axId val="53321772"/>
      </c:barChart>
      <c:catAx>
        <c:axId val="42175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321772"/>
        <c:crosses val="autoZero"/>
        <c:auto val="1"/>
        <c:lblOffset val="100"/>
        <c:tickLblSkip val="1"/>
        <c:noMultiLvlLbl val="0"/>
      </c:catAx>
      <c:valAx>
        <c:axId val="533217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Hlöä</a:t>
                </a:r>
              </a:p>
            </c:rich>
          </c:tx>
          <c:layout>
            <c:manualLayout>
              <c:xMode val="edge"/>
              <c:yMode val="edge"/>
              <c:x val="0.018"/>
              <c:y val="0.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1"/>
        <c:majorTickMark val="out"/>
        <c:minorTickMark val="none"/>
        <c:tickLblPos val="nextTo"/>
        <c:crossAx val="42175259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fi-FI"/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Perhon asukasluvun muutos vrt. ed. vuoteen (hlöä)</a:t>
            </a:r>
          </a:p>
        </c:rich>
      </c:tx>
      <c:layout>
        <c:manualLayout>
          <c:xMode val="edge"/>
          <c:yMode val="edge"/>
          <c:x val="0.29575"/>
          <c:y val="0.02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75"/>
          <c:y val="0.08175"/>
          <c:w val="0.888"/>
          <c:h val="0.854"/>
        </c:manualLayout>
      </c:layout>
      <c:barChart>
        <c:barDir val="col"/>
        <c:grouping val="clustered"/>
        <c:varyColors val="0"/>
        <c:ser>
          <c:idx val="1"/>
          <c:order val="0"/>
          <c:tx>
            <c:v>Perho</c:v>
          </c:tx>
          <c:spPr>
            <a:solidFill>
              <a:srgbClr val="1F497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'Väkiluvun muutos'!$Q$6:$AQ$6</c:f>
              <c:numCache/>
            </c:numRef>
          </c:cat>
          <c:val>
            <c:numRef>
              <c:f>'Väkiluvun muutos'!$Q$12:$AQ$12</c:f>
              <c:numCache/>
            </c:numRef>
          </c:val>
        </c:ser>
        <c:gapWidth val="50"/>
        <c:axId val="62629997"/>
        <c:axId val="48970974"/>
      </c:barChart>
      <c:catAx>
        <c:axId val="62629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970974"/>
        <c:crosses val="autoZero"/>
        <c:auto val="1"/>
        <c:lblOffset val="100"/>
        <c:tickLblSkip val="1"/>
        <c:noMultiLvlLbl val="0"/>
      </c:catAx>
      <c:valAx>
        <c:axId val="489709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Hlöä</a:t>
                </a:r>
              </a:p>
            </c:rich>
          </c:tx>
          <c:layout>
            <c:manualLayout>
              <c:xMode val="edge"/>
              <c:yMode val="edge"/>
              <c:x val="0.01375"/>
              <c:y val="0.0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1"/>
        <c:majorTickMark val="out"/>
        <c:minorTickMark val="none"/>
        <c:tickLblPos val="nextTo"/>
        <c:crossAx val="62629997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fi-FI"/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Toholammin asukasluvun muutos vrt. ed. vuoteen (hlöä)</a:t>
            </a:r>
          </a:p>
        </c:rich>
      </c:tx>
      <c:layout>
        <c:manualLayout>
          <c:xMode val="edge"/>
          <c:yMode val="edge"/>
          <c:x val="0.276"/>
          <c:y val="0.02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75"/>
          <c:y val="0.084"/>
          <c:w val="0.88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v>Toholampi</c:v>
          </c:tx>
          <c:spPr>
            <a:solidFill>
              <a:srgbClr val="1F497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'Väkiluvun muutos'!$Q$6:$AQ$6</c:f>
              <c:numCache/>
            </c:numRef>
          </c:cat>
          <c:val>
            <c:numRef>
              <c:f>'Väkiluvun muutos'!$Q$13:$AQ$13</c:f>
              <c:numCache/>
            </c:numRef>
          </c:val>
        </c:ser>
        <c:gapWidth val="50"/>
        <c:axId val="50767487"/>
        <c:axId val="4578896"/>
      </c:barChart>
      <c:catAx>
        <c:axId val="50767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78896"/>
        <c:crosses val="autoZero"/>
        <c:auto val="1"/>
        <c:lblOffset val="100"/>
        <c:tickLblSkip val="1"/>
        <c:noMultiLvlLbl val="0"/>
      </c:catAx>
      <c:valAx>
        <c:axId val="45788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Hlöä</a:t>
                </a:r>
              </a:p>
            </c:rich>
          </c:tx>
          <c:layout>
            <c:manualLayout>
              <c:xMode val="edge"/>
              <c:yMode val="edge"/>
              <c:x val="0.01525"/>
              <c:y val="0.03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1"/>
        <c:majorTickMark val="out"/>
        <c:minorTickMark val="none"/>
        <c:tickLblPos val="nextTo"/>
        <c:crossAx val="50767487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fi-FI"/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Vetelin asukasluvun muutos vrt. ed. vuoteen (hlöä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25925"/>
          <c:y val="0.011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48"/>
          <c:y val="0.07725"/>
          <c:w val="0.931"/>
          <c:h val="0.8495"/>
        </c:manualLayout>
      </c:layout>
      <c:barChart>
        <c:barDir val="col"/>
        <c:grouping val="clustered"/>
        <c:varyColors val="0"/>
        <c:ser>
          <c:idx val="1"/>
          <c:order val="0"/>
          <c:tx>
            <c:v>Veteli</c:v>
          </c:tx>
          <c:spPr>
            <a:solidFill>
              <a:srgbClr val="1F497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'Väkiluvun muutos'!$Q$6:$AQ$6</c:f>
              <c:numCache/>
            </c:numRef>
          </c:cat>
          <c:val>
            <c:numRef>
              <c:f>'Väkiluvun muutos'!$Q$14:$AQ$14</c:f>
              <c:numCache/>
            </c:numRef>
          </c:val>
        </c:ser>
        <c:gapWidth val="50"/>
        <c:axId val="23039313"/>
        <c:axId val="55184514"/>
      </c:barChart>
      <c:catAx>
        <c:axId val="23039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crossAx val="55184514"/>
        <c:crosses val="autoZero"/>
        <c:auto val="1"/>
        <c:lblOffset val="100"/>
        <c:tickLblSkip val="1"/>
        <c:noMultiLvlLbl val="0"/>
      </c:catAx>
      <c:valAx>
        <c:axId val="551845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Hlöä</a:t>
                </a:r>
              </a:p>
            </c:rich>
          </c:tx>
          <c:layout>
            <c:manualLayout>
              <c:xMode val="edge"/>
              <c:yMode val="edge"/>
              <c:x val="0.01875"/>
              <c:y val="0.02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039313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fi-FI"/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Kokkolan seudun asukasluvun muutos vrt. ed. vuoteen (hlöä), aluejako 2010</a:t>
            </a:r>
          </a:p>
        </c:rich>
      </c:tx>
      <c:layout>
        <c:manualLayout>
          <c:xMode val="edge"/>
          <c:yMode val="edge"/>
          <c:x val="0.1285"/>
          <c:y val="0.02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25"/>
          <c:y val="0.0975"/>
          <c:w val="0.902"/>
          <c:h val="0.84275"/>
        </c:manualLayout>
      </c:layout>
      <c:barChart>
        <c:barDir val="col"/>
        <c:grouping val="clustered"/>
        <c:varyColors val="0"/>
        <c:ser>
          <c:idx val="1"/>
          <c:order val="0"/>
          <c:tx>
            <c:v>Klan sk</c:v>
          </c:tx>
          <c:spPr>
            <a:solidFill>
              <a:schemeClr val="tx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'Väkiluvun muutos'!$Q$6:$AQ$6</c:f>
              <c:numCache/>
            </c:numRef>
          </c:cat>
          <c:val>
            <c:numRef>
              <c:f>'Väkiluvun muutos'!$Q$15:$AQ$15</c:f>
              <c:numCache/>
            </c:numRef>
          </c:val>
        </c:ser>
        <c:gapWidth val="50"/>
        <c:axId val="19686627"/>
        <c:axId val="25120628"/>
      </c:barChart>
      <c:catAx>
        <c:axId val="19686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120628"/>
        <c:crosses val="autoZero"/>
        <c:auto val="1"/>
        <c:lblOffset val="100"/>
        <c:tickLblSkip val="1"/>
        <c:noMultiLvlLbl val="0"/>
      </c:catAx>
      <c:valAx>
        <c:axId val="251206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Hlöä</a:t>
                </a:r>
              </a:p>
            </c:rich>
          </c:tx>
          <c:layout>
            <c:manualLayout>
              <c:xMode val="edge"/>
              <c:yMode val="edge"/>
              <c:x val="0.00975"/>
              <c:y val="0.0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1"/>
        <c:majorTickMark val="out"/>
        <c:minorTickMark val="none"/>
        <c:tickLblPos val="nextTo"/>
        <c:crossAx val="19686627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2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82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1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2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1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2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2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1200" verticalDpi="1200" orientation="landscape" paperSize="9"/>
  <headerFooter>
    <oddFooter>&amp;LLähde: Tilastokeskus&amp;RKeski-Pohjanmaan tilastoja / MK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657850"/>
    <xdr:graphicFrame macro="">
      <xdr:nvGraphicFramePr>
        <xdr:cNvPr id="2" name="Kaavio 1"/>
        <xdr:cNvGraphicFramePr/>
      </xdr:nvGraphicFramePr>
      <xdr:xfrm>
        <a:off x="0" y="0"/>
        <a:ext cx="92106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0.74775</cdr:y>
    </cdr:from>
    <cdr:to>
      <cdr:x>0</cdr:x>
      <cdr:y>0.7525</cdr:y>
    </cdr:to>
    <cdr:sp macro="" textlink="">
      <cdr:nvSpPr>
        <cdr:cNvPr id="15361" name="Text Box 1"/>
        <cdr:cNvSpPr txBox="1">
          <a:spLocks noChangeArrowheads="1"/>
        </cdr:cNvSpPr>
      </cdr:nvSpPr>
      <cdr:spPr bwMode="auto">
        <a:xfrm>
          <a:off x="0" y="4229100"/>
          <a:ext cx="0" cy="28575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657850"/>
    <xdr:graphicFrame macro="">
      <xdr:nvGraphicFramePr>
        <xdr:cNvPr id="2" name="Kaavio 1"/>
        <xdr:cNvGraphicFramePr/>
      </xdr:nvGraphicFramePr>
      <xdr:xfrm>
        <a:off x="0" y="0"/>
        <a:ext cx="92106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0.7535</cdr:y>
    </cdr:from>
    <cdr:to>
      <cdr:x>0</cdr:x>
      <cdr:y>0.75775</cdr:y>
    </cdr:to>
    <cdr:sp macro="" textlink="">
      <cdr:nvSpPr>
        <cdr:cNvPr id="19457" name="Text Box 1"/>
        <cdr:cNvSpPr txBox="1">
          <a:spLocks noChangeArrowheads="1"/>
        </cdr:cNvSpPr>
      </cdr:nvSpPr>
      <cdr:spPr bwMode="auto">
        <a:xfrm>
          <a:off x="0" y="4248150"/>
          <a:ext cx="0" cy="28575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648325"/>
    <xdr:graphicFrame macro="">
      <xdr:nvGraphicFramePr>
        <xdr:cNvPr id="2" name="Kaavio 1"/>
        <xdr:cNvGraphicFramePr/>
      </xdr:nvGraphicFramePr>
      <xdr:xfrm>
        <a:off x="0" y="0"/>
        <a:ext cx="920115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648325"/>
    <xdr:graphicFrame macro="">
      <xdr:nvGraphicFramePr>
        <xdr:cNvPr id="2" name="Kaavio 1"/>
        <xdr:cNvGraphicFramePr/>
      </xdr:nvGraphicFramePr>
      <xdr:xfrm>
        <a:off x="0" y="0"/>
        <a:ext cx="920115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648325"/>
    <xdr:graphicFrame macro="">
      <xdr:nvGraphicFramePr>
        <xdr:cNvPr id="2" name="Kaavio 1"/>
        <xdr:cNvGraphicFramePr/>
      </xdr:nvGraphicFramePr>
      <xdr:xfrm>
        <a:off x="0" y="0"/>
        <a:ext cx="920115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648325"/>
    <xdr:graphicFrame macro="">
      <xdr:nvGraphicFramePr>
        <xdr:cNvPr id="2" name="Kaavio 1"/>
        <xdr:cNvGraphicFramePr/>
      </xdr:nvGraphicFramePr>
      <xdr:xfrm>
        <a:off x="0" y="0"/>
        <a:ext cx="920115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657850"/>
    <xdr:graphicFrame macro="">
      <xdr:nvGraphicFramePr>
        <xdr:cNvPr id="2" name="Kaavio 1"/>
        <xdr:cNvGraphicFramePr/>
      </xdr:nvGraphicFramePr>
      <xdr:xfrm>
        <a:off x="0" y="0"/>
        <a:ext cx="92106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648325"/>
    <xdr:graphicFrame macro="">
      <xdr:nvGraphicFramePr>
        <xdr:cNvPr id="2" name="Kaavio 1"/>
        <xdr:cNvGraphicFramePr/>
      </xdr:nvGraphicFramePr>
      <xdr:xfrm>
        <a:off x="0" y="0"/>
        <a:ext cx="920115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0.74525</cdr:y>
    </cdr:from>
    <cdr:to>
      <cdr:x>0</cdr:x>
      <cdr:y>0.75125</cdr:y>
    </cdr:to>
    <cdr:sp macro="" textlink="">
      <cdr:nvSpPr>
        <cdr:cNvPr id="7169" name="Text Box 1"/>
        <cdr:cNvSpPr txBox="1">
          <a:spLocks noChangeArrowheads="1"/>
        </cdr:cNvSpPr>
      </cdr:nvSpPr>
      <cdr:spPr bwMode="auto">
        <a:xfrm>
          <a:off x="0" y="4200525"/>
          <a:ext cx="0" cy="3810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648325"/>
    <xdr:graphicFrame macro="">
      <xdr:nvGraphicFramePr>
        <xdr:cNvPr id="2" name="Kaavio 1"/>
        <xdr:cNvGraphicFramePr/>
      </xdr:nvGraphicFramePr>
      <xdr:xfrm>
        <a:off x="0" y="0"/>
        <a:ext cx="920115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0.74425</cdr:y>
    </cdr:from>
    <cdr:to>
      <cdr:x>0</cdr:x>
      <cdr:y>0.749</cdr:y>
    </cdr:to>
    <cdr:sp macro="" textlink="">
      <cdr:nvSpPr>
        <cdr:cNvPr id="9217" name="Text Box 1"/>
        <cdr:cNvSpPr txBox="1">
          <a:spLocks noChangeArrowheads="1"/>
        </cdr:cNvSpPr>
      </cdr:nvSpPr>
      <cdr:spPr bwMode="auto">
        <a:xfrm>
          <a:off x="0" y="4210050"/>
          <a:ext cx="0" cy="28575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657850"/>
    <xdr:graphicFrame macro="">
      <xdr:nvGraphicFramePr>
        <xdr:cNvPr id="2" name="Kaavio 1"/>
        <xdr:cNvGraphicFramePr/>
      </xdr:nvGraphicFramePr>
      <xdr:xfrm>
        <a:off x="0" y="0"/>
        <a:ext cx="92106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0.748</cdr:y>
    </cdr:from>
    <cdr:to>
      <cdr:x>0</cdr:x>
      <cdr:y>0.753</cdr:y>
    </cdr:to>
    <cdr:sp macro="" textlink="">
      <cdr:nvSpPr>
        <cdr:cNvPr id="13313" name="Text Box 1"/>
        <cdr:cNvSpPr txBox="1">
          <a:spLocks noChangeArrowheads="1"/>
        </cdr:cNvSpPr>
      </cdr:nvSpPr>
      <cdr:spPr bwMode="auto">
        <a:xfrm>
          <a:off x="0" y="4219575"/>
          <a:ext cx="0" cy="28575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648325"/>
    <xdr:graphicFrame macro="">
      <xdr:nvGraphicFramePr>
        <xdr:cNvPr id="2" name="Kaavio 1"/>
        <xdr:cNvGraphicFramePr/>
      </xdr:nvGraphicFramePr>
      <xdr:xfrm>
        <a:off x="0" y="0"/>
        <a:ext cx="920115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tabSelected="1" workbookViewId="0" topLeftCell="A1">
      <pane xSplit="1" topLeftCell="O1" activePane="topRight" state="frozen"/>
      <selection pane="topRight" activeCell="AQ4" sqref="AQ4"/>
    </sheetView>
  </sheetViews>
  <sheetFormatPr defaultColWidth="9.140625" defaultRowHeight="12.75"/>
  <cols>
    <col min="1" max="1" width="33.8515625" style="3" customWidth="1"/>
    <col min="2" max="9" width="6.57421875" style="3" customWidth="1"/>
    <col min="10" max="10" width="7.421875" style="3" customWidth="1"/>
    <col min="11" max="20" width="6.57421875" style="3" customWidth="1"/>
    <col min="21" max="35" width="6.421875" style="3" customWidth="1"/>
    <col min="36" max="43" width="6.8515625" style="3" customWidth="1"/>
    <col min="44" max="16384" width="8.7109375" style="3" customWidth="1"/>
  </cols>
  <sheetData>
    <row r="1" spans="1:10" ht="15.5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</row>
    <row r="2" spans="1:10" ht="15.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5.5">
      <c r="A3" s="4"/>
      <c r="B3" s="2"/>
      <c r="C3" s="2"/>
      <c r="D3" s="2"/>
      <c r="E3" s="2"/>
      <c r="F3" s="2"/>
      <c r="G3" s="2"/>
      <c r="H3" s="2"/>
      <c r="I3" s="2"/>
      <c r="J3" s="2"/>
    </row>
    <row r="4" spans="1:10" ht="15.5">
      <c r="A4" s="5" t="s">
        <v>16</v>
      </c>
      <c r="B4" s="2"/>
      <c r="C4" s="2"/>
      <c r="D4" s="2"/>
      <c r="E4" s="2"/>
      <c r="F4" s="2"/>
      <c r="G4" s="2"/>
      <c r="H4" s="2"/>
      <c r="I4" s="2"/>
      <c r="J4" s="2"/>
    </row>
    <row r="5" ht="12.75">
      <c r="A5" s="3" t="s">
        <v>15</v>
      </c>
    </row>
    <row r="6" spans="1:43" ht="14.5">
      <c r="A6" s="6" t="s">
        <v>12</v>
      </c>
      <c r="B6" s="7"/>
      <c r="C6" s="8">
        <v>1981</v>
      </c>
      <c r="D6" s="8">
        <v>1982</v>
      </c>
      <c r="E6" s="8">
        <v>1983</v>
      </c>
      <c r="F6" s="8">
        <v>1984</v>
      </c>
      <c r="G6" s="8">
        <v>1985</v>
      </c>
      <c r="H6" s="8">
        <v>1986</v>
      </c>
      <c r="I6" s="8">
        <v>1987</v>
      </c>
      <c r="J6" s="8">
        <v>1988</v>
      </c>
      <c r="K6" s="8">
        <v>1989</v>
      </c>
      <c r="L6" s="8">
        <v>1990</v>
      </c>
      <c r="M6" s="8">
        <v>1991</v>
      </c>
      <c r="N6" s="8">
        <v>1992</v>
      </c>
      <c r="O6" s="8">
        <v>1993</v>
      </c>
      <c r="P6" s="8">
        <v>1994</v>
      </c>
      <c r="Q6" s="8">
        <v>1995</v>
      </c>
      <c r="R6" s="8">
        <v>1996</v>
      </c>
      <c r="S6" s="8">
        <v>1997</v>
      </c>
      <c r="T6" s="8">
        <v>1998</v>
      </c>
      <c r="U6" s="8">
        <v>1999</v>
      </c>
      <c r="V6" s="8">
        <v>2000</v>
      </c>
      <c r="W6" s="8">
        <v>2001</v>
      </c>
      <c r="X6" s="8">
        <v>2002</v>
      </c>
      <c r="Y6" s="8">
        <v>2003</v>
      </c>
      <c r="Z6" s="8">
        <v>2004</v>
      </c>
      <c r="AA6" s="8">
        <v>2005</v>
      </c>
      <c r="AB6" s="8">
        <v>2006</v>
      </c>
      <c r="AC6" s="8">
        <v>2007</v>
      </c>
      <c r="AD6" s="8">
        <v>2008</v>
      </c>
      <c r="AE6" s="8">
        <v>2009</v>
      </c>
      <c r="AF6" s="8">
        <v>2010</v>
      </c>
      <c r="AG6" s="8">
        <v>2011</v>
      </c>
      <c r="AH6" s="8">
        <v>2012</v>
      </c>
      <c r="AI6" s="8">
        <v>2013</v>
      </c>
      <c r="AJ6" s="8">
        <v>2014</v>
      </c>
      <c r="AK6" s="8">
        <v>2015</v>
      </c>
      <c r="AL6" s="8">
        <v>2016</v>
      </c>
      <c r="AM6" s="8">
        <v>2017</v>
      </c>
      <c r="AN6" s="8">
        <v>2018</v>
      </c>
      <c r="AO6" s="8">
        <v>2019</v>
      </c>
      <c r="AP6" s="8">
        <v>2020</v>
      </c>
      <c r="AQ6" s="8">
        <v>2021</v>
      </c>
    </row>
    <row r="7" spans="1:43" s="9" customFormat="1" ht="14.5">
      <c r="A7" s="16" t="s">
        <v>10</v>
      </c>
      <c r="B7" s="17"/>
      <c r="C7" s="18">
        <f aca="true" t="shared" si="0" ref="C7:AF7">SUM(C16:C17,C9:C14)</f>
        <v>648</v>
      </c>
      <c r="D7" s="18">
        <f t="shared" si="0"/>
        <v>619</v>
      </c>
      <c r="E7" s="18">
        <f t="shared" si="0"/>
        <v>537</v>
      </c>
      <c r="F7" s="18">
        <f t="shared" si="0"/>
        <v>427</v>
      </c>
      <c r="G7" s="18">
        <f t="shared" si="0"/>
        <v>306</v>
      </c>
      <c r="H7" s="18">
        <f t="shared" si="0"/>
        <v>287</v>
      </c>
      <c r="I7" s="18">
        <f t="shared" si="0"/>
        <v>250</v>
      </c>
      <c r="J7" s="18">
        <f t="shared" si="0"/>
        <v>-73</v>
      </c>
      <c r="K7" s="18">
        <f t="shared" si="0"/>
        <v>164</v>
      </c>
      <c r="L7" s="18">
        <f t="shared" si="0"/>
        <v>201</v>
      </c>
      <c r="M7" s="18">
        <f t="shared" si="0"/>
        <v>289</v>
      </c>
      <c r="N7" s="18">
        <f t="shared" si="0"/>
        <v>384</v>
      </c>
      <c r="O7" s="18">
        <f t="shared" si="0"/>
        <v>428</v>
      </c>
      <c r="P7" s="18">
        <f t="shared" si="0"/>
        <v>312</v>
      </c>
      <c r="Q7" s="18">
        <f t="shared" si="0"/>
        <v>-88</v>
      </c>
      <c r="R7" s="18">
        <f t="shared" si="0"/>
        <v>-326</v>
      </c>
      <c r="S7" s="18">
        <f t="shared" si="0"/>
        <v>-192</v>
      </c>
      <c r="T7" s="18">
        <f t="shared" si="0"/>
        <v>-248</v>
      </c>
      <c r="U7" s="18">
        <f t="shared" si="0"/>
        <v>-428</v>
      </c>
      <c r="V7" s="18">
        <f t="shared" si="0"/>
        <v>-293</v>
      </c>
      <c r="W7" s="18">
        <f t="shared" si="0"/>
        <v>-381</v>
      </c>
      <c r="X7" s="18">
        <f t="shared" si="0"/>
        <v>-174</v>
      </c>
      <c r="Y7" s="18">
        <f t="shared" si="0"/>
        <v>-56</v>
      </c>
      <c r="Z7" s="18">
        <f t="shared" si="0"/>
        <v>-72</v>
      </c>
      <c r="AA7" s="18">
        <f t="shared" si="0"/>
        <v>243</v>
      </c>
      <c r="AB7" s="18">
        <f t="shared" si="0"/>
        <v>20</v>
      </c>
      <c r="AC7" s="18">
        <f t="shared" si="0"/>
        <v>266</v>
      </c>
      <c r="AD7" s="18">
        <f t="shared" si="0"/>
        <v>93</v>
      </c>
      <c r="AE7" s="18">
        <f t="shared" si="0"/>
        <v>140</v>
      </c>
      <c r="AF7" s="18">
        <f t="shared" si="0"/>
        <v>190</v>
      </c>
      <c r="AG7" s="18">
        <f aca="true" t="shared" si="1" ref="AG7:AM7">SUM(AG16:AG17,AG9:AG14)</f>
        <v>163</v>
      </c>
      <c r="AH7" s="18">
        <f t="shared" si="1"/>
        <v>126</v>
      </c>
      <c r="AI7" s="18">
        <f t="shared" si="1"/>
        <v>67</v>
      </c>
      <c r="AJ7" s="18">
        <f t="shared" si="1"/>
        <v>155</v>
      </c>
      <c r="AK7" s="18">
        <f t="shared" si="1"/>
        <v>200</v>
      </c>
      <c r="AL7" s="18">
        <f>SUM(AL16:AL17,AL9:AL14)</f>
        <v>-5</v>
      </c>
      <c r="AM7" s="18">
        <f t="shared" si="1"/>
        <v>-247</v>
      </c>
      <c r="AN7" s="18">
        <f>SUM(AN16:AN17,AN9:AN14)</f>
        <v>-343</v>
      </c>
      <c r="AO7" s="18">
        <f>SUM(AO16:AO17,AO9:AO14)</f>
        <v>-279</v>
      </c>
      <c r="AP7" s="18">
        <f aca="true" t="shared" si="2" ref="AP7:AQ7">SUM(AP16:AP17,AP9:AP14)</f>
        <v>-170</v>
      </c>
      <c r="AQ7" s="18">
        <f t="shared" si="2"/>
        <v>-73</v>
      </c>
    </row>
    <row r="8" spans="1:43" ht="14.5">
      <c r="A8" s="19" t="s">
        <v>9</v>
      </c>
      <c r="B8" s="20"/>
      <c r="C8" s="21">
        <f aca="true" t="shared" si="3" ref="C8:AD8">SUM(C9:C14)</f>
        <v>173</v>
      </c>
      <c r="D8" s="21">
        <f t="shared" si="3"/>
        <v>283</v>
      </c>
      <c r="E8" s="21">
        <f t="shared" si="3"/>
        <v>243</v>
      </c>
      <c r="F8" s="21">
        <f t="shared" si="3"/>
        <v>69</v>
      </c>
      <c r="G8" s="21">
        <f t="shared" si="3"/>
        <v>179</v>
      </c>
      <c r="H8" s="21">
        <f t="shared" si="3"/>
        <v>77</v>
      </c>
      <c r="I8" s="21">
        <f t="shared" si="3"/>
        <v>140</v>
      </c>
      <c r="J8" s="21">
        <f t="shared" si="3"/>
        <v>-28</v>
      </c>
      <c r="K8" s="21">
        <f t="shared" si="3"/>
        <v>22</v>
      </c>
      <c r="L8" s="21">
        <f t="shared" si="3"/>
        <v>11</v>
      </c>
      <c r="M8" s="21">
        <f t="shared" si="3"/>
        <v>-23</v>
      </c>
      <c r="N8" s="21">
        <f t="shared" si="3"/>
        <v>118</v>
      </c>
      <c r="O8" s="21">
        <f t="shared" si="3"/>
        <v>-22</v>
      </c>
      <c r="P8" s="21">
        <f t="shared" si="3"/>
        <v>-34</v>
      </c>
      <c r="Q8" s="21">
        <f t="shared" si="3"/>
        <v>-70</v>
      </c>
      <c r="R8" s="21">
        <f t="shared" si="3"/>
        <v>-180</v>
      </c>
      <c r="S8" s="21">
        <f t="shared" si="3"/>
        <v>-176</v>
      </c>
      <c r="T8" s="21">
        <f t="shared" si="3"/>
        <v>-162</v>
      </c>
      <c r="U8" s="21">
        <f t="shared" si="3"/>
        <v>-279</v>
      </c>
      <c r="V8" s="21">
        <f t="shared" si="3"/>
        <v>-229</v>
      </c>
      <c r="W8" s="21">
        <f t="shared" si="3"/>
        <v>-188</v>
      </c>
      <c r="X8" s="21">
        <f t="shared" si="3"/>
        <v>-219</v>
      </c>
      <c r="Y8" s="21">
        <f t="shared" si="3"/>
        <v>-62</v>
      </c>
      <c r="Z8" s="21">
        <f t="shared" si="3"/>
        <v>-183</v>
      </c>
      <c r="AA8" s="21">
        <f t="shared" si="3"/>
        <v>-64</v>
      </c>
      <c r="AB8" s="21">
        <f t="shared" si="3"/>
        <v>-182</v>
      </c>
      <c r="AC8" s="21">
        <f t="shared" si="3"/>
        <v>-160</v>
      </c>
      <c r="AD8" s="21">
        <f t="shared" si="3"/>
        <v>-104</v>
      </c>
      <c r="AE8" s="21">
        <f aca="true" t="shared" si="4" ref="AE8:AK8">SUM(AE9:AE14)</f>
        <v>-160</v>
      </c>
      <c r="AF8" s="21">
        <f t="shared" si="4"/>
        <v>-118</v>
      </c>
      <c r="AG8" s="21">
        <f t="shared" si="4"/>
        <v>-122</v>
      </c>
      <c r="AH8" s="21">
        <f t="shared" si="4"/>
        <v>-101</v>
      </c>
      <c r="AI8" s="21">
        <f t="shared" si="4"/>
        <v>-130</v>
      </c>
      <c r="AJ8" s="21">
        <f t="shared" si="4"/>
        <v>-60</v>
      </c>
      <c r="AK8" s="21">
        <f t="shared" si="4"/>
        <v>-39</v>
      </c>
      <c r="AL8" s="21">
        <f>SUM(AL9:AL14)</f>
        <v>-146</v>
      </c>
      <c r="AM8" s="21">
        <f>SUM(AM9:AM14)</f>
        <v>-189</v>
      </c>
      <c r="AN8" s="21">
        <f>SUM(AN9:AN14)</f>
        <v>-259</v>
      </c>
      <c r="AO8" s="21">
        <f>SUM(AO9:AO14)</f>
        <v>-265</v>
      </c>
      <c r="AP8" s="21">
        <f aca="true" t="shared" si="5" ref="AP8:AQ8">SUM(AP9:AP14)</f>
        <v>-223</v>
      </c>
      <c r="AQ8" s="21">
        <f t="shared" si="5"/>
        <v>-174</v>
      </c>
    </row>
    <row r="9" spans="1:43" ht="14.5">
      <c r="A9" s="22" t="s">
        <v>3</v>
      </c>
      <c r="B9" s="23"/>
      <c r="C9" s="24">
        <f>C39-B39</f>
        <v>23</v>
      </c>
      <c r="D9" s="24">
        <f>D39-C39</f>
        <v>6</v>
      </c>
      <c r="E9" s="24">
        <f aca="true" t="shared" si="6" ref="E9:AD9">E39-D39</f>
        <v>29</v>
      </c>
      <c r="F9" s="24">
        <f t="shared" si="6"/>
        <v>-13</v>
      </c>
      <c r="G9" s="24">
        <f t="shared" si="6"/>
        <v>7</v>
      </c>
      <c r="H9" s="24">
        <f t="shared" si="6"/>
        <v>-11</v>
      </c>
      <c r="I9" s="24">
        <f t="shared" si="6"/>
        <v>12</v>
      </c>
      <c r="J9" s="24">
        <f t="shared" si="6"/>
        <v>7</v>
      </c>
      <c r="K9" s="24">
        <f t="shared" si="6"/>
        <v>-12</v>
      </c>
      <c r="L9" s="24">
        <f t="shared" si="6"/>
        <v>-8</v>
      </c>
      <c r="M9" s="24">
        <f t="shared" si="6"/>
        <v>-21</v>
      </c>
      <c r="N9" s="24">
        <f t="shared" si="6"/>
        <v>7</v>
      </c>
      <c r="O9" s="24">
        <f t="shared" si="6"/>
        <v>7</v>
      </c>
      <c r="P9" s="24">
        <f t="shared" si="6"/>
        <v>-15</v>
      </c>
      <c r="Q9" s="24">
        <f t="shared" si="6"/>
        <v>-14</v>
      </c>
      <c r="R9" s="24">
        <f t="shared" si="6"/>
        <v>10</v>
      </c>
      <c r="S9" s="24">
        <f t="shared" si="6"/>
        <v>-25</v>
      </c>
      <c r="T9" s="24">
        <f t="shared" si="6"/>
        <v>-22</v>
      </c>
      <c r="U9" s="24">
        <f t="shared" si="6"/>
        <v>10</v>
      </c>
      <c r="V9" s="24">
        <f t="shared" si="6"/>
        <v>-55</v>
      </c>
      <c r="W9" s="24">
        <f t="shared" si="6"/>
        <v>-11</v>
      </c>
      <c r="X9" s="24">
        <f t="shared" si="6"/>
        <v>-37</v>
      </c>
      <c r="Y9" s="24">
        <f t="shared" si="6"/>
        <v>-1</v>
      </c>
      <c r="Z9" s="24">
        <f t="shared" si="6"/>
        <v>-42</v>
      </c>
      <c r="AA9" s="24">
        <f t="shared" si="6"/>
        <v>-15</v>
      </c>
      <c r="AB9" s="24">
        <f t="shared" si="6"/>
        <v>-36</v>
      </c>
      <c r="AC9" s="24">
        <f t="shared" si="6"/>
        <v>-26</v>
      </c>
      <c r="AD9" s="24">
        <f t="shared" si="6"/>
        <v>-28</v>
      </c>
      <c r="AE9" s="24">
        <f aca="true" t="shared" si="7" ref="AE9:AJ9">AE39-AD39</f>
        <v>-28</v>
      </c>
      <c r="AF9" s="24">
        <f t="shared" si="7"/>
        <v>-34</v>
      </c>
      <c r="AG9" s="24">
        <f t="shared" si="7"/>
        <v>-14</v>
      </c>
      <c r="AH9" s="24">
        <f t="shared" si="7"/>
        <v>-27</v>
      </c>
      <c r="AI9" s="24">
        <f t="shared" si="7"/>
        <v>-19</v>
      </c>
      <c r="AJ9" s="24">
        <f t="shared" si="7"/>
        <v>-7</v>
      </c>
      <c r="AK9" s="24">
        <f>AK39-AJ39</f>
        <v>3</v>
      </c>
      <c r="AL9" s="24">
        <f>AL39-AK39</f>
        <v>-6</v>
      </c>
      <c r="AM9" s="24">
        <f>AM39-AL39</f>
        <v>-48</v>
      </c>
      <c r="AN9" s="24">
        <f aca="true" t="shared" si="8" ref="AN9:AO14">AN39-AM39</f>
        <v>-6</v>
      </c>
      <c r="AO9" s="24">
        <f>AO39-AN39</f>
        <v>-38</v>
      </c>
      <c r="AP9" s="24">
        <f>AP39-AO39</f>
        <v>-24</v>
      </c>
      <c r="AQ9" s="24">
        <f>AQ39-AP39</f>
        <v>-20</v>
      </c>
    </row>
    <row r="10" spans="1:43" ht="14.5">
      <c r="A10" s="22" t="s">
        <v>4</v>
      </c>
      <c r="B10" s="23"/>
      <c r="C10" s="24">
        <f aca="true" t="shared" si="9" ref="C10:D13">C40-B40</f>
        <v>26</v>
      </c>
      <c r="D10" s="24">
        <f t="shared" si="9"/>
        <v>127</v>
      </c>
      <c r="E10" s="24">
        <f aca="true" t="shared" si="10" ref="E10:AK10">E40-D40</f>
        <v>63</v>
      </c>
      <c r="F10" s="24">
        <f t="shared" si="10"/>
        <v>52</v>
      </c>
      <c r="G10" s="24">
        <f t="shared" si="10"/>
        <v>64</v>
      </c>
      <c r="H10" s="24">
        <f t="shared" si="10"/>
        <v>35</v>
      </c>
      <c r="I10" s="24">
        <f t="shared" si="10"/>
        <v>31</v>
      </c>
      <c r="J10" s="24">
        <f t="shared" si="10"/>
        <v>28</v>
      </c>
      <c r="K10" s="24">
        <f t="shared" si="10"/>
        <v>21</v>
      </c>
      <c r="L10" s="24">
        <f t="shared" si="10"/>
        <v>60</v>
      </c>
      <c r="M10" s="24">
        <f t="shared" si="10"/>
        <v>18</v>
      </c>
      <c r="N10" s="24">
        <f t="shared" si="10"/>
        <v>31</v>
      </c>
      <c r="O10" s="24">
        <f t="shared" si="10"/>
        <v>25</v>
      </c>
      <c r="P10" s="24">
        <f t="shared" si="10"/>
        <v>-8</v>
      </c>
      <c r="Q10" s="24">
        <f t="shared" si="10"/>
        <v>12</v>
      </c>
      <c r="R10" s="24">
        <f t="shared" si="10"/>
        <v>-68</v>
      </c>
      <c r="S10" s="24">
        <f t="shared" si="10"/>
        <v>12</v>
      </c>
      <c r="T10" s="24">
        <f t="shared" si="10"/>
        <v>-14</v>
      </c>
      <c r="U10" s="24">
        <f t="shared" si="10"/>
        <v>-71</v>
      </c>
      <c r="V10" s="24">
        <f t="shared" si="10"/>
        <v>-23</v>
      </c>
      <c r="W10" s="24">
        <f t="shared" si="10"/>
        <v>24</v>
      </c>
      <c r="X10" s="24">
        <f t="shared" si="10"/>
        <v>-6</v>
      </c>
      <c r="Y10" s="24">
        <f t="shared" si="10"/>
        <v>0</v>
      </c>
      <c r="Z10" s="24">
        <f t="shared" si="10"/>
        <v>-39</v>
      </c>
      <c r="AA10" s="24">
        <f t="shared" si="10"/>
        <v>-45</v>
      </c>
      <c r="AB10" s="24">
        <f t="shared" si="10"/>
        <v>-16</v>
      </c>
      <c r="AC10" s="24">
        <f t="shared" si="10"/>
        <v>-34</v>
      </c>
      <c r="AD10" s="24">
        <f t="shared" si="10"/>
        <v>15</v>
      </c>
      <c r="AE10" s="24">
        <f t="shared" si="10"/>
        <v>-15</v>
      </c>
      <c r="AF10" s="24">
        <f t="shared" si="10"/>
        <v>4</v>
      </c>
      <c r="AG10" s="24">
        <f t="shared" si="10"/>
        <v>-22</v>
      </c>
      <c r="AH10" s="24">
        <f t="shared" si="10"/>
        <v>7</v>
      </c>
      <c r="AI10" s="24">
        <f t="shared" si="10"/>
        <v>1</v>
      </c>
      <c r="AJ10" s="24">
        <f t="shared" si="10"/>
        <v>-5</v>
      </c>
      <c r="AK10" s="24">
        <f t="shared" si="10"/>
        <v>22</v>
      </c>
      <c r="AL10" s="24">
        <f aca="true" t="shared" si="11" ref="AL10:AM14">AL40-AK40</f>
        <v>-7</v>
      </c>
      <c r="AM10" s="24">
        <f t="shared" si="11"/>
        <v>11</v>
      </c>
      <c r="AN10" s="24">
        <f t="shared" si="8"/>
        <v>-36</v>
      </c>
      <c r="AO10" s="24">
        <f t="shared" si="8"/>
        <v>-12</v>
      </c>
      <c r="AP10" s="24">
        <f>AP40-AO40</f>
        <v>-33</v>
      </c>
      <c r="AQ10" s="24">
        <f>AQ40-AP40</f>
        <v>-32</v>
      </c>
    </row>
    <row r="11" spans="1:43" ht="14.5">
      <c r="A11" s="22" t="s">
        <v>5</v>
      </c>
      <c r="B11" s="23"/>
      <c r="C11" s="24">
        <f t="shared" si="9"/>
        <v>-9</v>
      </c>
      <c r="D11" s="24">
        <f t="shared" si="9"/>
        <v>19</v>
      </c>
      <c r="E11" s="24">
        <f aca="true" t="shared" si="12" ref="E11:AH11">E41-D41</f>
        <v>25</v>
      </c>
      <c r="F11" s="24">
        <f t="shared" si="12"/>
        <v>-19</v>
      </c>
      <c r="G11" s="24">
        <f t="shared" si="12"/>
        <v>10</v>
      </c>
      <c r="H11" s="24">
        <f t="shared" si="12"/>
        <v>4</v>
      </c>
      <c r="I11" s="24">
        <f t="shared" si="12"/>
        <v>26</v>
      </c>
      <c r="J11" s="24">
        <f t="shared" si="12"/>
        <v>7</v>
      </c>
      <c r="K11" s="24">
        <f t="shared" si="12"/>
        <v>-21</v>
      </c>
      <c r="L11" s="24">
        <f t="shared" si="12"/>
        <v>24</v>
      </c>
      <c r="M11" s="24">
        <f t="shared" si="12"/>
        <v>-16</v>
      </c>
      <c r="N11" s="24">
        <f t="shared" si="12"/>
        <v>12</v>
      </c>
      <c r="O11" s="24">
        <f t="shared" si="12"/>
        <v>2</v>
      </c>
      <c r="P11" s="24">
        <f t="shared" si="12"/>
        <v>1</v>
      </c>
      <c r="Q11" s="24">
        <f t="shared" si="12"/>
        <v>10</v>
      </c>
      <c r="R11" s="24">
        <f t="shared" si="12"/>
        <v>-13</v>
      </c>
      <c r="S11" s="24">
        <f t="shared" si="12"/>
        <v>-17</v>
      </c>
      <c r="T11" s="24">
        <f t="shared" si="12"/>
        <v>-30</v>
      </c>
      <c r="U11" s="24">
        <f t="shared" si="12"/>
        <v>-33</v>
      </c>
      <c r="V11" s="24">
        <f t="shared" si="12"/>
        <v>10</v>
      </c>
      <c r="W11" s="24">
        <f t="shared" si="12"/>
        <v>-38</v>
      </c>
      <c r="X11" s="24">
        <f t="shared" si="12"/>
        <v>-20</v>
      </c>
      <c r="Y11" s="24">
        <f t="shared" si="12"/>
        <v>-9</v>
      </c>
      <c r="Z11" s="24">
        <f t="shared" si="12"/>
        <v>-17</v>
      </c>
      <c r="AA11" s="24">
        <f t="shared" si="12"/>
        <v>-1</v>
      </c>
      <c r="AB11" s="24">
        <f t="shared" si="12"/>
        <v>-13</v>
      </c>
      <c r="AC11" s="24">
        <f t="shared" si="12"/>
        <v>-38</v>
      </c>
      <c r="AD11" s="24">
        <f t="shared" si="12"/>
        <v>-23</v>
      </c>
      <c r="AE11" s="24">
        <f t="shared" si="12"/>
        <v>-21</v>
      </c>
      <c r="AF11" s="24">
        <f t="shared" si="12"/>
        <v>-7</v>
      </c>
      <c r="AG11" s="24">
        <f t="shared" si="12"/>
        <v>-6</v>
      </c>
      <c r="AH11" s="24">
        <f t="shared" si="12"/>
        <v>-12</v>
      </c>
      <c r="AI11" s="24">
        <f>AI41-AH41</f>
        <v>-17</v>
      </c>
      <c r="AJ11" s="24">
        <f>AJ41-AI41</f>
        <v>-1</v>
      </c>
      <c r="AK11" s="24">
        <f>AK41-AJ41</f>
        <v>-19</v>
      </c>
      <c r="AL11" s="24">
        <f t="shared" si="11"/>
        <v>13</v>
      </c>
      <c r="AM11" s="24">
        <f>AM41-AL41</f>
        <v>-22</v>
      </c>
      <c r="AN11" s="24">
        <f t="shared" si="8"/>
        <v>-52</v>
      </c>
      <c r="AO11" s="24">
        <f t="shared" si="8"/>
        <v>-18</v>
      </c>
      <c r="AP11" s="24">
        <f>AP41-AO41</f>
        <v>3</v>
      </c>
      <c r="AQ11" s="24">
        <f>AQ41-AP41</f>
        <v>-3</v>
      </c>
    </row>
    <row r="12" spans="1:43" ht="14.5">
      <c r="A12" s="22" t="s">
        <v>6</v>
      </c>
      <c r="B12" s="23"/>
      <c r="C12" s="24">
        <f t="shared" si="9"/>
        <v>29</v>
      </c>
      <c r="D12" s="24">
        <f t="shared" si="9"/>
        <v>80</v>
      </c>
      <c r="E12" s="24">
        <f aca="true" t="shared" si="13" ref="E12:AK12">E42-D42</f>
        <v>60</v>
      </c>
      <c r="F12" s="24">
        <f t="shared" si="13"/>
        <v>48</v>
      </c>
      <c r="G12" s="24">
        <f t="shared" si="13"/>
        <v>63</v>
      </c>
      <c r="H12" s="24">
        <f t="shared" si="13"/>
        <v>3</v>
      </c>
      <c r="I12" s="24">
        <f t="shared" si="13"/>
        <v>35</v>
      </c>
      <c r="J12" s="24">
        <f t="shared" si="13"/>
        <v>-37</v>
      </c>
      <c r="K12" s="24">
        <f t="shared" si="13"/>
        <v>-3</v>
      </c>
      <c r="L12" s="24">
        <f t="shared" si="13"/>
        <v>-36</v>
      </c>
      <c r="M12" s="24">
        <f t="shared" si="13"/>
        <v>21</v>
      </c>
      <c r="N12" s="24">
        <f t="shared" si="13"/>
        <v>24</v>
      </c>
      <c r="O12" s="24">
        <f t="shared" si="13"/>
        <v>12</v>
      </c>
      <c r="P12" s="24">
        <f t="shared" si="13"/>
        <v>-24</v>
      </c>
      <c r="Q12" s="24">
        <f t="shared" si="13"/>
        <v>-23</v>
      </c>
      <c r="R12" s="24">
        <f t="shared" si="13"/>
        <v>-31</v>
      </c>
      <c r="S12" s="24">
        <f t="shared" si="13"/>
        <v>-43</v>
      </c>
      <c r="T12" s="24">
        <f t="shared" si="13"/>
        <v>-36</v>
      </c>
      <c r="U12" s="24">
        <f t="shared" si="13"/>
        <v>-51</v>
      </c>
      <c r="V12" s="24">
        <f t="shared" si="13"/>
        <v>-75</v>
      </c>
      <c r="W12" s="24">
        <f t="shared" si="13"/>
        <v>-54</v>
      </c>
      <c r="X12" s="24">
        <f t="shared" si="13"/>
        <v>-31</v>
      </c>
      <c r="Y12" s="24">
        <f t="shared" si="13"/>
        <v>-32</v>
      </c>
      <c r="Z12" s="24">
        <f t="shared" si="13"/>
        <v>-33</v>
      </c>
      <c r="AA12" s="24">
        <f t="shared" si="13"/>
        <v>39</v>
      </c>
      <c r="AB12" s="24">
        <f t="shared" si="13"/>
        <v>-40</v>
      </c>
      <c r="AC12" s="24">
        <f t="shared" si="13"/>
        <v>13</v>
      </c>
      <c r="AD12" s="24">
        <f t="shared" si="13"/>
        <v>3</v>
      </c>
      <c r="AE12" s="24">
        <f t="shared" si="13"/>
        <v>-34</v>
      </c>
      <c r="AF12" s="24">
        <f t="shared" si="13"/>
        <v>-52</v>
      </c>
      <c r="AG12" s="24">
        <f t="shared" si="13"/>
        <v>-24</v>
      </c>
      <c r="AH12" s="24">
        <f t="shared" si="13"/>
        <v>13</v>
      </c>
      <c r="AI12" s="24">
        <f t="shared" si="13"/>
        <v>0</v>
      </c>
      <c r="AJ12" s="24">
        <f t="shared" si="13"/>
        <v>-30</v>
      </c>
      <c r="AK12" s="24">
        <f t="shared" si="13"/>
        <v>38</v>
      </c>
      <c r="AL12" s="24">
        <f t="shared" si="11"/>
        <v>-24</v>
      </c>
      <c r="AM12" s="24">
        <f t="shared" si="11"/>
        <v>-47</v>
      </c>
      <c r="AN12" s="24">
        <f t="shared" si="8"/>
        <v>-35</v>
      </c>
      <c r="AO12" s="24">
        <f t="shared" si="8"/>
        <v>-66</v>
      </c>
      <c r="AP12" s="24">
        <f>AP42-AO42</f>
        <v>-53</v>
      </c>
      <c r="AQ12" s="24">
        <f>AQ42-AP42</f>
        <v>-30</v>
      </c>
    </row>
    <row r="13" spans="1:43" ht="14.5">
      <c r="A13" s="22" t="s">
        <v>7</v>
      </c>
      <c r="B13" s="23"/>
      <c r="C13" s="24">
        <f t="shared" si="9"/>
        <v>28</v>
      </c>
      <c r="D13" s="24">
        <f t="shared" si="9"/>
        <v>18</v>
      </c>
      <c r="E13" s="24">
        <f aca="true" t="shared" si="14" ref="E13:AF13">E43-D43</f>
        <v>49</v>
      </c>
      <c r="F13" s="24">
        <f t="shared" si="14"/>
        <v>14</v>
      </c>
      <c r="G13" s="24">
        <f t="shared" si="14"/>
        <v>-12</v>
      </c>
      <c r="H13" s="24">
        <f t="shared" si="14"/>
        <v>1</v>
      </c>
      <c r="I13" s="24">
        <f t="shared" si="14"/>
        <v>-5</v>
      </c>
      <c r="J13" s="24">
        <f t="shared" si="14"/>
        <v>28</v>
      </c>
      <c r="K13" s="24">
        <f t="shared" si="14"/>
        <v>4</v>
      </c>
      <c r="L13" s="24">
        <f t="shared" si="14"/>
        <v>-5</v>
      </c>
      <c r="M13" s="24">
        <f t="shared" si="14"/>
        <v>-10</v>
      </c>
      <c r="N13" s="24">
        <f t="shared" si="14"/>
        <v>8</v>
      </c>
      <c r="O13" s="24">
        <f t="shared" si="14"/>
        <v>-42</v>
      </c>
      <c r="P13" s="24">
        <f t="shared" si="14"/>
        <v>24</v>
      </c>
      <c r="Q13" s="24">
        <f t="shared" si="14"/>
        <v>-44</v>
      </c>
      <c r="R13" s="24">
        <f t="shared" si="14"/>
        <v>-41</v>
      </c>
      <c r="S13" s="24">
        <f t="shared" si="14"/>
        <v>-43</v>
      </c>
      <c r="T13" s="24">
        <f t="shared" si="14"/>
        <v>-33</v>
      </c>
      <c r="U13" s="24">
        <f t="shared" si="14"/>
        <v>-65</v>
      </c>
      <c r="V13" s="24">
        <f t="shared" si="14"/>
        <v>-44</v>
      </c>
      <c r="W13" s="24">
        <f t="shared" si="14"/>
        <v>-52</v>
      </c>
      <c r="X13" s="24">
        <f t="shared" si="14"/>
        <v>-67</v>
      </c>
      <c r="Y13" s="24">
        <f t="shared" si="14"/>
        <v>-14</v>
      </c>
      <c r="Z13" s="24">
        <f t="shared" si="14"/>
        <v>1</v>
      </c>
      <c r="AA13" s="24">
        <f t="shared" si="14"/>
        <v>2</v>
      </c>
      <c r="AB13" s="24">
        <f t="shared" si="14"/>
        <v>-24</v>
      </c>
      <c r="AC13" s="24">
        <f t="shared" si="14"/>
        <v>-53</v>
      </c>
      <c r="AD13" s="24">
        <f t="shared" si="14"/>
        <v>-54</v>
      </c>
      <c r="AE13" s="24">
        <f t="shared" si="14"/>
        <v>-43</v>
      </c>
      <c r="AF13" s="24">
        <f t="shared" si="14"/>
        <v>-13</v>
      </c>
      <c r="AG13" s="24">
        <f>AG43-AF43</f>
        <v>5</v>
      </c>
      <c r="AH13" s="24">
        <f>AH43-AG43</f>
        <v>-59</v>
      </c>
      <c r="AI13" s="24">
        <f>AI43-AH43</f>
        <v>-45</v>
      </c>
      <c r="AJ13" s="24">
        <f>AJ43-AI43</f>
        <v>-27</v>
      </c>
      <c r="AK13" s="24">
        <f>AK43-AJ43</f>
        <v>-43</v>
      </c>
      <c r="AL13" s="24">
        <f t="shared" si="11"/>
        <v>-79</v>
      </c>
      <c r="AM13" s="24">
        <f t="shared" si="11"/>
        <v>-40</v>
      </c>
      <c r="AN13" s="24">
        <f t="shared" si="8"/>
        <v>-80</v>
      </c>
      <c r="AO13" s="24">
        <f t="shared" si="8"/>
        <v>-79</v>
      </c>
      <c r="AP13" s="24">
        <f>AP43-AO43</f>
        <v>-67</v>
      </c>
      <c r="AQ13" s="24">
        <f>AQ43-AP43</f>
        <v>-28</v>
      </c>
    </row>
    <row r="14" spans="1:43" ht="14.5">
      <c r="A14" s="22" t="s">
        <v>8</v>
      </c>
      <c r="B14" s="23"/>
      <c r="C14" s="24">
        <f>C44-B44</f>
        <v>76</v>
      </c>
      <c r="D14" s="24">
        <f>D44-C44</f>
        <v>33</v>
      </c>
      <c r="E14" s="24">
        <f aca="true" t="shared" si="15" ref="E14:AK14">E44-D44</f>
        <v>17</v>
      </c>
      <c r="F14" s="24">
        <f t="shared" si="15"/>
        <v>-13</v>
      </c>
      <c r="G14" s="24">
        <f t="shared" si="15"/>
        <v>47</v>
      </c>
      <c r="H14" s="24">
        <f t="shared" si="15"/>
        <v>45</v>
      </c>
      <c r="I14" s="24">
        <f t="shared" si="15"/>
        <v>41</v>
      </c>
      <c r="J14" s="24">
        <f t="shared" si="15"/>
        <v>-61</v>
      </c>
      <c r="K14" s="24">
        <f t="shared" si="15"/>
        <v>33</v>
      </c>
      <c r="L14" s="24">
        <f t="shared" si="15"/>
        <v>-24</v>
      </c>
      <c r="M14" s="24">
        <f t="shared" si="15"/>
        <v>-15</v>
      </c>
      <c r="N14" s="24">
        <f t="shared" si="15"/>
        <v>36</v>
      </c>
      <c r="O14" s="24">
        <f t="shared" si="15"/>
        <v>-26</v>
      </c>
      <c r="P14" s="24">
        <f t="shared" si="15"/>
        <v>-12</v>
      </c>
      <c r="Q14" s="24">
        <f t="shared" si="15"/>
        <v>-11</v>
      </c>
      <c r="R14" s="24">
        <f t="shared" si="15"/>
        <v>-37</v>
      </c>
      <c r="S14" s="24">
        <f t="shared" si="15"/>
        <v>-60</v>
      </c>
      <c r="T14" s="24">
        <f t="shared" si="15"/>
        <v>-27</v>
      </c>
      <c r="U14" s="24">
        <f t="shared" si="15"/>
        <v>-69</v>
      </c>
      <c r="V14" s="24">
        <f t="shared" si="15"/>
        <v>-42</v>
      </c>
      <c r="W14" s="24">
        <f t="shared" si="15"/>
        <v>-57</v>
      </c>
      <c r="X14" s="24">
        <f t="shared" si="15"/>
        <v>-58</v>
      </c>
      <c r="Y14" s="24">
        <f t="shared" si="15"/>
        <v>-6</v>
      </c>
      <c r="Z14" s="24">
        <f t="shared" si="15"/>
        <v>-53</v>
      </c>
      <c r="AA14" s="24">
        <f t="shared" si="15"/>
        <v>-44</v>
      </c>
      <c r="AB14" s="24">
        <f t="shared" si="15"/>
        <v>-53</v>
      </c>
      <c r="AC14" s="24">
        <f t="shared" si="15"/>
        <v>-22</v>
      </c>
      <c r="AD14" s="24">
        <f t="shared" si="15"/>
        <v>-17</v>
      </c>
      <c r="AE14" s="24">
        <f t="shared" si="15"/>
        <v>-19</v>
      </c>
      <c r="AF14" s="24">
        <f t="shared" si="15"/>
        <v>-16</v>
      </c>
      <c r="AG14" s="24">
        <f t="shared" si="15"/>
        <v>-61</v>
      </c>
      <c r="AH14" s="24">
        <f t="shared" si="15"/>
        <v>-23</v>
      </c>
      <c r="AI14" s="24">
        <f t="shared" si="15"/>
        <v>-50</v>
      </c>
      <c r="AJ14" s="24">
        <f t="shared" si="15"/>
        <v>10</v>
      </c>
      <c r="AK14" s="24">
        <f t="shared" si="15"/>
        <v>-40</v>
      </c>
      <c r="AL14" s="24">
        <f t="shared" si="11"/>
        <v>-43</v>
      </c>
      <c r="AM14" s="24">
        <f t="shared" si="11"/>
        <v>-43</v>
      </c>
      <c r="AN14" s="24">
        <f t="shared" si="8"/>
        <v>-50</v>
      </c>
      <c r="AO14" s="24">
        <f t="shared" si="8"/>
        <v>-52</v>
      </c>
      <c r="AP14" s="24">
        <f>AP44-AO44</f>
        <v>-49</v>
      </c>
      <c r="AQ14" s="24">
        <f>AQ44-AP44</f>
        <v>-61</v>
      </c>
    </row>
    <row r="15" spans="1:43" ht="14.5">
      <c r="A15" s="19" t="s">
        <v>2</v>
      </c>
      <c r="B15" s="20"/>
      <c r="C15" s="21">
        <f aca="true" t="shared" si="16" ref="C15:AF15">SUM(C16:C17)</f>
        <v>475</v>
      </c>
      <c r="D15" s="21">
        <f t="shared" si="16"/>
        <v>336</v>
      </c>
      <c r="E15" s="21">
        <f t="shared" si="16"/>
        <v>294</v>
      </c>
      <c r="F15" s="21">
        <f t="shared" si="16"/>
        <v>358</v>
      </c>
      <c r="G15" s="21">
        <f t="shared" si="16"/>
        <v>127</v>
      </c>
      <c r="H15" s="21">
        <f t="shared" si="16"/>
        <v>210</v>
      </c>
      <c r="I15" s="21">
        <f t="shared" si="16"/>
        <v>110</v>
      </c>
      <c r="J15" s="21">
        <f t="shared" si="16"/>
        <v>-45</v>
      </c>
      <c r="K15" s="21">
        <f t="shared" si="16"/>
        <v>142</v>
      </c>
      <c r="L15" s="21">
        <f t="shared" si="16"/>
        <v>190</v>
      </c>
      <c r="M15" s="21">
        <f t="shared" si="16"/>
        <v>312</v>
      </c>
      <c r="N15" s="21">
        <f t="shared" si="16"/>
        <v>266</v>
      </c>
      <c r="O15" s="21">
        <f t="shared" si="16"/>
        <v>450</v>
      </c>
      <c r="P15" s="21">
        <f t="shared" si="16"/>
        <v>346</v>
      </c>
      <c r="Q15" s="21">
        <f t="shared" si="16"/>
        <v>-18</v>
      </c>
      <c r="R15" s="21">
        <f t="shared" si="16"/>
        <v>-146</v>
      </c>
      <c r="S15" s="21">
        <f t="shared" si="16"/>
        <v>-16</v>
      </c>
      <c r="T15" s="21">
        <f t="shared" si="16"/>
        <v>-86</v>
      </c>
      <c r="U15" s="21">
        <f t="shared" si="16"/>
        <v>-149</v>
      </c>
      <c r="V15" s="21">
        <f t="shared" si="16"/>
        <v>-64</v>
      </c>
      <c r="W15" s="21">
        <f t="shared" si="16"/>
        <v>-193</v>
      </c>
      <c r="X15" s="21">
        <f t="shared" si="16"/>
        <v>45</v>
      </c>
      <c r="Y15" s="21">
        <f t="shared" si="16"/>
        <v>6</v>
      </c>
      <c r="Z15" s="21">
        <f t="shared" si="16"/>
        <v>111</v>
      </c>
      <c r="AA15" s="21">
        <f t="shared" si="16"/>
        <v>307</v>
      </c>
      <c r="AB15" s="21">
        <f t="shared" si="16"/>
        <v>202</v>
      </c>
      <c r="AC15" s="21">
        <f t="shared" si="16"/>
        <v>426</v>
      </c>
      <c r="AD15" s="21">
        <f t="shared" si="16"/>
        <v>197</v>
      </c>
      <c r="AE15" s="21">
        <f t="shared" si="16"/>
        <v>300</v>
      </c>
      <c r="AF15" s="21">
        <f t="shared" si="16"/>
        <v>308</v>
      </c>
      <c r="AG15" s="21">
        <f aca="true" t="shared" si="17" ref="AG15:AM15">SUM(AG16:AG17)</f>
        <v>285</v>
      </c>
      <c r="AH15" s="21">
        <f t="shared" si="17"/>
        <v>227</v>
      </c>
      <c r="AI15" s="21">
        <f t="shared" si="17"/>
        <v>197</v>
      </c>
      <c r="AJ15" s="21">
        <f t="shared" si="17"/>
        <v>215</v>
      </c>
      <c r="AK15" s="21">
        <f t="shared" si="17"/>
        <v>239</v>
      </c>
      <c r="AL15" s="21">
        <f t="shared" si="17"/>
        <v>141</v>
      </c>
      <c r="AM15" s="21">
        <f t="shared" si="17"/>
        <v>-58</v>
      </c>
      <c r="AN15" s="21">
        <f>SUM(AN16:AN17)</f>
        <v>-84</v>
      </c>
      <c r="AO15" s="21">
        <f>SUM(AO16:AO17)</f>
        <v>-14</v>
      </c>
      <c r="AP15" s="21">
        <f aca="true" t="shared" si="18" ref="AP15:AQ15">SUM(AP16:AP17)</f>
        <v>53</v>
      </c>
      <c r="AQ15" s="21">
        <f t="shared" si="18"/>
        <v>101</v>
      </c>
    </row>
    <row r="16" spans="1:43" ht="14.5">
      <c r="A16" s="22" t="s">
        <v>0</v>
      </c>
      <c r="B16" s="23"/>
      <c r="C16" s="24">
        <f aca="true" t="shared" si="19" ref="C16:AK16">C46-B46</f>
        <v>111</v>
      </c>
      <c r="D16" s="24">
        <f t="shared" si="19"/>
        <v>166</v>
      </c>
      <c r="E16" s="24">
        <f t="shared" si="19"/>
        <v>108</v>
      </c>
      <c r="F16" s="24">
        <f t="shared" si="19"/>
        <v>135</v>
      </c>
      <c r="G16" s="24">
        <f t="shared" si="19"/>
        <v>46</v>
      </c>
      <c r="H16" s="24">
        <f t="shared" si="19"/>
        <v>51</v>
      </c>
      <c r="I16" s="24">
        <f t="shared" si="19"/>
        <v>64</v>
      </c>
      <c r="J16" s="24">
        <f t="shared" si="19"/>
        <v>-22</v>
      </c>
      <c r="K16" s="24">
        <f t="shared" si="19"/>
        <v>66</v>
      </c>
      <c r="L16" s="24">
        <f t="shared" si="19"/>
        <v>53</v>
      </c>
      <c r="M16" s="24">
        <f t="shared" si="19"/>
        <v>42</v>
      </c>
      <c r="N16" s="24">
        <f t="shared" si="19"/>
        <v>6</v>
      </c>
      <c r="O16" s="24">
        <f t="shared" si="19"/>
        <v>80</v>
      </c>
      <c r="P16" s="24">
        <f t="shared" si="19"/>
        <v>37</v>
      </c>
      <c r="Q16" s="24">
        <f t="shared" si="19"/>
        <v>17</v>
      </c>
      <c r="R16" s="24">
        <f t="shared" si="19"/>
        <v>-38</v>
      </c>
      <c r="S16" s="24">
        <f t="shared" si="19"/>
        <v>-20</v>
      </c>
      <c r="T16" s="24">
        <f t="shared" si="19"/>
        <v>-16</v>
      </c>
      <c r="U16" s="24">
        <f t="shared" si="19"/>
        <v>-59</v>
      </c>
      <c r="V16" s="24">
        <f t="shared" si="19"/>
        <v>-69</v>
      </c>
      <c r="W16" s="24">
        <f t="shared" si="19"/>
        <v>-59</v>
      </c>
      <c r="X16" s="24">
        <f t="shared" si="19"/>
        <v>0</v>
      </c>
      <c r="Y16" s="24">
        <f t="shared" si="19"/>
        <v>-69</v>
      </c>
      <c r="Z16" s="24">
        <f t="shared" si="19"/>
        <v>-17</v>
      </c>
      <c r="AA16" s="24">
        <f t="shared" si="19"/>
        <v>-24</v>
      </c>
      <c r="AB16" s="24">
        <f t="shared" si="19"/>
        <v>-45</v>
      </c>
      <c r="AC16" s="24">
        <f t="shared" si="19"/>
        <v>-48</v>
      </c>
      <c r="AD16" s="24">
        <f t="shared" si="19"/>
        <v>-99</v>
      </c>
      <c r="AE16" s="24">
        <f t="shared" si="19"/>
        <v>48</v>
      </c>
      <c r="AF16" s="24">
        <f t="shared" si="19"/>
        <v>-56</v>
      </c>
      <c r="AG16" s="24">
        <f t="shared" si="19"/>
        <v>-40</v>
      </c>
      <c r="AH16" s="24">
        <f t="shared" si="19"/>
        <v>39</v>
      </c>
      <c r="AI16" s="24">
        <f t="shared" si="19"/>
        <v>-61</v>
      </c>
      <c r="AJ16" s="24">
        <f t="shared" si="19"/>
        <v>-32</v>
      </c>
      <c r="AK16" s="24">
        <f t="shared" si="19"/>
        <v>-53</v>
      </c>
      <c r="AL16" s="24">
        <f aca="true" t="shared" si="20" ref="AL16:AM17">AL46-AK46</f>
        <v>-12</v>
      </c>
      <c r="AM16" s="24">
        <f t="shared" si="20"/>
        <v>-58</v>
      </c>
      <c r="AN16" s="24">
        <f aca="true" t="shared" si="21" ref="AN16:AO17">AN46-AM46</f>
        <v>-18</v>
      </c>
      <c r="AO16" s="24">
        <f t="shared" si="21"/>
        <v>-38</v>
      </c>
      <c r="AP16" s="24">
        <f aca="true" t="shared" si="22" ref="AP16:AQ16">AP46-AO46</f>
        <v>-38</v>
      </c>
      <c r="AQ16" s="24">
        <f t="shared" si="22"/>
        <v>-36</v>
      </c>
    </row>
    <row r="17" spans="1:43" ht="14.5">
      <c r="A17" s="25" t="s">
        <v>1</v>
      </c>
      <c r="B17" s="26"/>
      <c r="C17" s="27">
        <f aca="true" t="shared" si="23" ref="C17:AK17">C47-B47</f>
        <v>364</v>
      </c>
      <c r="D17" s="27">
        <f t="shared" si="23"/>
        <v>170</v>
      </c>
      <c r="E17" s="27">
        <f t="shared" si="23"/>
        <v>186</v>
      </c>
      <c r="F17" s="27">
        <f t="shared" si="23"/>
        <v>223</v>
      </c>
      <c r="G17" s="27">
        <f t="shared" si="23"/>
        <v>81</v>
      </c>
      <c r="H17" s="27">
        <f t="shared" si="23"/>
        <v>159</v>
      </c>
      <c r="I17" s="27">
        <f t="shared" si="23"/>
        <v>46</v>
      </c>
      <c r="J17" s="27">
        <f t="shared" si="23"/>
        <v>-23</v>
      </c>
      <c r="K17" s="27">
        <f t="shared" si="23"/>
        <v>76</v>
      </c>
      <c r="L17" s="27">
        <f t="shared" si="23"/>
        <v>137</v>
      </c>
      <c r="M17" s="27">
        <f t="shared" si="23"/>
        <v>270</v>
      </c>
      <c r="N17" s="27">
        <f t="shared" si="23"/>
        <v>260</v>
      </c>
      <c r="O17" s="27">
        <f t="shared" si="23"/>
        <v>370</v>
      </c>
      <c r="P17" s="27">
        <f t="shared" si="23"/>
        <v>309</v>
      </c>
      <c r="Q17" s="27">
        <f t="shared" si="23"/>
        <v>-35</v>
      </c>
      <c r="R17" s="27">
        <f t="shared" si="23"/>
        <v>-108</v>
      </c>
      <c r="S17" s="27">
        <f t="shared" si="23"/>
        <v>4</v>
      </c>
      <c r="T17" s="27">
        <f t="shared" si="23"/>
        <v>-70</v>
      </c>
      <c r="U17" s="27">
        <f t="shared" si="23"/>
        <v>-90</v>
      </c>
      <c r="V17" s="27">
        <f t="shared" si="23"/>
        <v>5</v>
      </c>
      <c r="W17" s="27">
        <f t="shared" si="23"/>
        <v>-134</v>
      </c>
      <c r="X17" s="27">
        <f t="shared" si="23"/>
        <v>45</v>
      </c>
      <c r="Y17" s="27">
        <f t="shared" si="23"/>
        <v>75</v>
      </c>
      <c r="Z17" s="27">
        <f t="shared" si="23"/>
        <v>128</v>
      </c>
      <c r="AA17" s="27">
        <f t="shared" si="23"/>
        <v>331</v>
      </c>
      <c r="AB17" s="27">
        <f t="shared" si="23"/>
        <v>247</v>
      </c>
      <c r="AC17" s="27">
        <f t="shared" si="23"/>
        <v>474</v>
      </c>
      <c r="AD17" s="27">
        <f t="shared" si="23"/>
        <v>296</v>
      </c>
      <c r="AE17" s="27">
        <f t="shared" si="23"/>
        <v>252</v>
      </c>
      <c r="AF17" s="27">
        <f t="shared" si="23"/>
        <v>364</v>
      </c>
      <c r="AG17" s="27">
        <f t="shared" si="23"/>
        <v>325</v>
      </c>
      <c r="AH17" s="27">
        <f t="shared" si="23"/>
        <v>188</v>
      </c>
      <c r="AI17" s="27">
        <f t="shared" si="23"/>
        <v>258</v>
      </c>
      <c r="AJ17" s="27">
        <f t="shared" si="23"/>
        <v>247</v>
      </c>
      <c r="AK17" s="27">
        <f t="shared" si="23"/>
        <v>292</v>
      </c>
      <c r="AL17" s="27">
        <f t="shared" si="20"/>
        <v>153</v>
      </c>
      <c r="AM17" s="27">
        <f t="shared" si="20"/>
        <v>0</v>
      </c>
      <c r="AN17" s="27">
        <f t="shared" si="21"/>
        <v>-66</v>
      </c>
      <c r="AO17" s="27">
        <f t="shared" si="21"/>
        <v>24</v>
      </c>
      <c r="AP17" s="27">
        <f aca="true" t="shared" si="24" ref="AP17:AQ17">AP47-AO47</f>
        <v>91</v>
      </c>
      <c r="AQ17" s="27">
        <f t="shared" si="24"/>
        <v>137</v>
      </c>
    </row>
    <row r="18" spans="1:43" ht="14.5">
      <c r="A18" s="28" t="s">
        <v>17</v>
      </c>
      <c r="B18" s="29"/>
      <c r="C18" s="30">
        <f>SUM(C9:C11,C13:C14)</f>
        <v>144</v>
      </c>
      <c r="D18" s="30">
        <f>SUM(D9:D11,D13:D14)</f>
        <v>203</v>
      </c>
      <c r="E18" s="30">
        <f>SUM(E9:E11,E13:E14)</f>
        <v>183</v>
      </c>
      <c r="F18" s="30">
        <f>SUM(F9:F11,F13:F14)</f>
        <v>21</v>
      </c>
      <c r="G18" s="30">
        <f>SUM(G9:G11,G13:G14)</f>
        <v>116</v>
      </c>
      <c r="H18" s="30">
        <f>SUM(H9:H11,H13:H14)</f>
        <v>74</v>
      </c>
      <c r="I18" s="30">
        <f>SUM(I9:I11,I13:I14)</f>
        <v>105</v>
      </c>
      <c r="J18" s="30">
        <f>SUM(J9:J11,J13:J14)</f>
        <v>9</v>
      </c>
      <c r="K18" s="30">
        <f>SUM(K9:K11,K13:K14)</f>
        <v>25</v>
      </c>
      <c r="L18" s="30">
        <f>SUM(L9:L11,L13:L14)</f>
        <v>47</v>
      </c>
      <c r="M18" s="30">
        <f>SUM(M9:M11,M13:M14)</f>
        <v>-44</v>
      </c>
      <c r="N18" s="30">
        <f>SUM(N9:N11,N13:N14)</f>
        <v>94</v>
      </c>
      <c r="O18" s="30">
        <f>SUM(O9:O11,O13:O14)</f>
        <v>-34</v>
      </c>
      <c r="P18" s="30">
        <f>SUM(P9:P11,P13:P14)</f>
        <v>-10</v>
      </c>
      <c r="Q18" s="30">
        <f>SUM(Q9:Q11,Q13:Q14)</f>
        <v>-47</v>
      </c>
      <c r="R18" s="30">
        <f>SUM(R9:R11,R13:R14)</f>
        <v>-149</v>
      </c>
      <c r="S18" s="30">
        <f>SUM(S9:S11,S13:S14)</f>
        <v>-133</v>
      </c>
      <c r="T18" s="30">
        <f>SUM(T9:T11,T13:T14)</f>
        <v>-126</v>
      </c>
      <c r="U18" s="30">
        <f>SUM(U9:U11,U13:U14)</f>
        <v>-228</v>
      </c>
      <c r="V18" s="30">
        <f>SUM(V9:V11,V13:V14)</f>
        <v>-154</v>
      </c>
      <c r="W18" s="30">
        <f>SUM(W9:W11,W13:W14)</f>
        <v>-134</v>
      </c>
      <c r="X18" s="30">
        <f>SUM(X9:X11,X13:X14)</f>
        <v>-188</v>
      </c>
      <c r="Y18" s="30">
        <f>SUM(Y9:Y11,Y13:Y14)</f>
        <v>-30</v>
      </c>
      <c r="Z18" s="30">
        <f>SUM(Z9:Z11,Z13:Z14)</f>
        <v>-150</v>
      </c>
      <c r="AA18" s="30">
        <f>SUM(AA9:AA11,AA13:AA14)</f>
        <v>-103</v>
      </c>
      <c r="AB18" s="30">
        <f>SUM(AB9:AB11,AB13:AB14)</f>
        <v>-142</v>
      </c>
      <c r="AC18" s="30">
        <f>SUM(AC9:AC11,AC13:AC14)</f>
        <v>-173</v>
      </c>
      <c r="AD18" s="30">
        <f>SUM(AD9:AD11,AD13:AD14)</f>
        <v>-107</v>
      </c>
      <c r="AE18" s="30">
        <f>SUM(AE9:AE11,AE13:AE14)</f>
        <v>-126</v>
      </c>
      <c r="AF18" s="30">
        <f>SUM(AF9:AF11,AF13:AF14)</f>
        <v>-66</v>
      </c>
      <c r="AG18" s="30">
        <f>SUM(AG9:AG11,AG13:AG14)</f>
        <v>-98</v>
      </c>
      <c r="AH18" s="30">
        <f>SUM(AH9:AH11,AH13:AH14)</f>
        <v>-114</v>
      </c>
      <c r="AI18" s="30">
        <f>SUM(AI9:AI11,AI13:AI14)</f>
        <v>-130</v>
      </c>
      <c r="AJ18" s="30">
        <f>SUM(AJ9:AJ11,AJ13:AJ14)</f>
        <v>-30</v>
      </c>
      <c r="AK18" s="30">
        <f>SUM(AK9:AK11,AK13:AK14)</f>
        <v>-77</v>
      </c>
      <c r="AL18" s="30">
        <f>SUM(AL9:AL11,AL13:AL14)</f>
        <v>-122</v>
      </c>
      <c r="AM18" s="30">
        <f>SUM(AM9:AM11,AM13:AM14)</f>
        <v>-142</v>
      </c>
      <c r="AN18" s="30">
        <f>SUM(AN9:AN11,AN13:AN14)</f>
        <v>-224</v>
      </c>
      <c r="AO18" s="30">
        <f>SUM(AO9:AO11,AO13:AO14)</f>
        <v>-199</v>
      </c>
      <c r="AP18" s="30">
        <f>SUM(AP9:AP11,AP13:AP14)</f>
        <v>-170</v>
      </c>
      <c r="AQ18" s="30">
        <f>SUM(AQ9:AQ11,AQ13:AQ14)</f>
        <v>-144</v>
      </c>
    </row>
    <row r="19" spans="1:43" ht="14.5">
      <c r="A19" s="42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</row>
    <row r="20" spans="1:43" ht="14.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</row>
    <row r="21" spans="1:43" ht="14.5">
      <c r="A21" s="6" t="s">
        <v>13</v>
      </c>
      <c r="B21" s="7"/>
      <c r="C21" s="8">
        <v>1981</v>
      </c>
      <c r="D21" s="8">
        <v>1982</v>
      </c>
      <c r="E21" s="8">
        <v>1983</v>
      </c>
      <c r="F21" s="8">
        <v>1984</v>
      </c>
      <c r="G21" s="8">
        <v>1985</v>
      </c>
      <c r="H21" s="8">
        <v>1986</v>
      </c>
      <c r="I21" s="8">
        <v>1987</v>
      </c>
      <c r="J21" s="8">
        <v>1988</v>
      </c>
      <c r="K21" s="8">
        <v>1989</v>
      </c>
      <c r="L21" s="8">
        <v>1990</v>
      </c>
      <c r="M21" s="8">
        <v>1991</v>
      </c>
      <c r="N21" s="8">
        <v>1992</v>
      </c>
      <c r="O21" s="8">
        <v>1993</v>
      </c>
      <c r="P21" s="8">
        <v>1994</v>
      </c>
      <c r="Q21" s="8">
        <v>1995</v>
      </c>
      <c r="R21" s="8">
        <v>1996</v>
      </c>
      <c r="S21" s="8">
        <v>1997</v>
      </c>
      <c r="T21" s="8">
        <v>1998</v>
      </c>
      <c r="U21" s="8">
        <v>1999</v>
      </c>
      <c r="V21" s="8">
        <v>2000</v>
      </c>
      <c r="W21" s="8">
        <v>2001</v>
      </c>
      <c r="X21" s="8">
        <v>2002</v>
      </c>
      <c r="Y21" s="8">
        <v>2003</v>
      </c>
      <c r="Z21" s="8">
        <v>2004</v>
      </c>
      <c r="AA21" s="8">
        <v>2005</v>
      </c>
      <c r="AB21" s="8">
        <v>2006</v>
      </c>
      <c r="AC21" s="8">
        <v>2007</v>
      </c>
      <c r="AD21" s="8">
        <v>2008</v>
      </c>
      <c r="AE21" s="8">
        <v>2009</v>
      </c>
      <c r="AF21" s="8">
        <v>2010</v>
      </c>
      <c r="AG21" s="8">
        <v>2011</v>
      </c>
      <c r="AH21" s="8">
        <v>2012</v>
      </c>
      <c r="AI21" s="8">
        <v>2013</v>
      </c>
      <c r="AJ21" s="8">
        <v>2014</v>
      </c>
      <c r="AK21" s="8">
        <v>2015</v>
      </c>
      <c r="AL21" s="8">
        <v>2016</v>
      </c>
      <c r="AM21" s="8">
        <v>2017</v>
      </c>
      <c r="AN21" s="8">
        <v>2018</v>
      </c>
      <c r="AO21" s="8">
        <v>2019</v>
      </c>
      <c r="AP21" s="8">
        <v>2020</v>
      </c>
      <c r="AQ21" s="8">
        <v>2021</v>
      </c>
    </row>
    <row r="22" spans="1:43" ht="14.5">
      <c r="A22" s="16" t="s">
        <v>10</v>
      </c>
      <c r="B22" s="17"/>
      <c r="C22" s="32">
        <f>C7/B37</f>
        <v>0.00999259807549963</v>
      </c>
      <c r="D22" s="32">
        <f>D7/C37</f>
        <v>0.009450958837180896</v>
      </c>
      <c r="E22" s="32">
        <f>E7/D37</f>
        <v>0.008122211298495047</v>
      </c>
      <c r="F22" s="32">
        <f>F7/E37</f>
        <v>0.006406409410070216</v>
      </c>
      <c r="G22" s="32">
        <f>G7/F37</f>
        <v>0.00456178535756347</v>
      </c>
      <c r="H22" s="32">
        <f>H7/G37</f>
        <v>0.004259108110113527</v>
      </c>
      <c r="I22" s="32">
        <f>I7/H37</f>
        <v>0.003694290105213382</v>
      </c>
      <c r="J22" s="32">
        <f>J7/I37</f>
        <v>-0.0010747622272606814</v>
      </c>
      <c r="K22" s="32">
        <f>K7/J37</f>
        <v>0.0024171321611224927</v>
      </c>
      <c r="L22" s="32">
        <f>L7/K37</f>
        <v>0.0029553173657977153</v>
      </c>
      <c r="M22" s="32">
        <f>M7/L37</f>
        <v>0.004236666959861612</v>
      </c>
      <c r="N22" s="32">
        <f>N7/M37</f>
        <v>0.005605593915594937</v>
      </c>
      <c r="O22" s="32">
        <f>O7/N37</f>
        <v>0.006213073584275698</v>
      </c>
      <c r="P22" s="32">
        <f>P7/O37</f>
        <v>0.004501190218567409</v>
      </c>
      <c r="Q22" s="32">
        <f>Q7/P37</f>
        <v>-0.0012638775187786347</v>
      </c>
      <c r="R22" s="32">
        <f>R7/Q37</f>
        <v>-0.004688016796330117</v>
      </c>
      <c r="S22" s="32">
        <f>S7/R37</f>
        <v>-0.002774045338303498</v>
      </c>
      <c r="T22" s="32">
        <f>T7/S37</f>
        <v>-0.0035931093435331274</v>
      </c>
      <c r="U22" s="32">
        <f>U7/T37</f>
        <v>-0.006223372544457854</v>
      </c>
      <c r="V22" s="32">
        <f>V7/U37</f>
        <v>-0.004287072938766552</v>
      </c>
      <c r="W22" s="32">
        <f>W7/V37</f>
        <v>-0.0055986598483512605</v>
      </c>
      <c r="X22" s="32">
        <f>X7/W37</f>
        <v>-0.002571263909207785</v>
      </c>
      <c r="Y22" s="32">
        <f>Y7/X37</f>
        <v>-0.0008296665036964606</v>
      </c>
      <c r="Z22" s="32">
        <f>Z7/Y37</f>
        <v>-0.0010675998279978055</v>
      </c>
      <c r="AA22" s="32">
        <f>AA7/Z37</f>
        <v>0.0036070002523415816</v>
      </c>
      <c r="AB22" s="32">
        <f>AB7/AA37</f>
        <v>0.00029580547831745845</v>
      </c>
      <c r="AC22" s="32">
        <f>AC7/AB37</f>
        <v>0.0039330494440501535</v>
      </c>
      <c r="AD22" s="32">
        <f>AD7/AC37</f>
        <v>0.00136970161124039</v>
      </c>
      <c r="AE22" s="32">
        <f>AE7/AD37</f>
        <v>0.002059096056831051</v>
      </c>
      <c r="AF22" s="32">
        <f>AF7/AE37</f>
        <v>0.0027887452114309197</v>
      </c>
      <c r="AG22" s="32">
        <f>AG7/AF37</f>
        <v>0.0023857964608246366</v>
      </c>
      <c r="AH22" s="32">
        <f>AH7/AG37</f>
        <v>0.0018398458033993341</v>
      </c>
      <c r="AI22" s="32">
        <f>AI7/AH37</f>
        <v>0.0009765340329398047</v>
      </c>
      <c r="AJ22" s="32">
        <f>AJ7/AI37</f>
        <v>0.00225694191650771</v>
      </c>
      <c r="AK22" s="32">
        <f>AK7/AJ37</f>
        <v>0.002905625290562529</v>
      </c>
      <c r="AL22" s="32">
        <f>AL7/AK37</f>
        <v>-7.243017730907405E-05</v>
      </c>
      <c r="AM22" s="32">
        <f>AM7/AL37</f>
        <v>-0.0035783099366914397</v>
      </c>
      <c r="AN22" s="32">
        <f>AN7/AM37</f>
        <v>-0.00498691480081419</v>
      </c>
      <c r="AO22" s="32">
        <f>AO7/AN37</f>
        <v>-0.0040767421131843885</v>
      </c>
      <c r="AP22" s="32">
        <f>AP7/AO37</f>
        <v>-0.0024942046421549927</v>
      </c>
      <c r="AQ22" s="32">
        <f>AQ7/AP37</f>
        <v>-0.0010737188915691004</v>
      </c>
    </row>
    <row r="23" spans="1:43" ht="14.5">
      <c r="A23" s="19" t="s">
        <v>9</v>
      </c>
      <c r="B23" s="20"/>
      <c r="C23" s="33">
        <f>C8/B38</f>
        <v>0.009800589168366191</v>
      </c>
      <c r="D23" s="33">
        <f>D8/C38</f>
        <v>0.0158765778401122</v>
      </c>
      <c r="E23" s="33">
        <f>E8/D38</f>
        <v>0.01341948310139165</v>
      </c>
      <c r="F23" s="33">
        <f>F8/E38</f>
        <v>0.003760013078306359</v>
      </c>
      <c r="G23" s="33">
        <f>G8/F38</f>
        <v>0.009717698154180238</v>
      </c>
      <c r="H23" s="33">
        <f>H8/G38</f>
        <v>0.0041400075272864136</v>
      </c>
      <c r="I23" s="33">
        <f>I8/H38</f>
        <v>0.0074962518740629685</v>
      </c>
      <c r="J23" s="33">
        <f>J8/I38</f>
        <v>-0.001488095238095238</v>
      </c>
      <c r="K23" s="33">
        <f>K8/J38</f>
        <v>0.00117096018735363</v>
      </c>
      <c r="L23" s="33">
        <f>L8/K38</f>
        <v>0.0005847953216374269</v>
      </c>
      <c r="M23" s="33">
        <f>M8/L38</f>
        <v>-0.0012220392115190478</v>
      </c>
      <c r="N23" s="33">
        <f>N8/M38</f>
        <v>0.006277263538674327</v>
      </c>
      <c r="O23" s="33">
        <f>O8/N38</f>
        <v>-0.0011630365827870585</v>
      </c>
      <c r="P23" s="33">
        <f>P8/O38</f>
        <v>-0.0017995130729332063</v>
      </c>
      <c r="Q23" s="33">
        <f>Q8/P38</f>
        <v>-0.003711558854718982</v>
      </c>
      <c r="R23" s="33">
        <f>R8/Q38</f>
        <v>-0.009579563597658328</v>
      </c>
      <c r="S23" s="33">
        <f>S8/R38</f>
        <v>-0.009457281031703386</v>
      </c>
      <c r="T23" s="33">
        <f>T8/S38</f>
        <v>-0.008788108929152653</v>
      </c>
      <c r="U23" s="33">
        <f>U8/T38</f>
        <v>-0.015269264448336253</v>
      </c>
      <c r="V23" s="33">
        <f>V8/U38</f>
        <v>-0.01272717167787473</v>
      </c>
      <c r="W23" s="33">
        <f>W8/V38</f>
        <v>-0.009968715202290684</v>
      </c>
      <c r="X23" s="33">
        <f>X8/W38</f>
        <v>-0.011759652043172421</v>
      </c>
      <c r="Y23" s="33">
        <f>Y8/X38</f>
        <v>-0.0033686498234175495</v>
      </c>
      <c r="Z23" s="33">
        <f>Z8/Y38</f>
        <v>-0.009982544185031639</v>
      </c>
      <c r="AA23" s="33">
        <f>AA8/Z38</f>
        <v>-0.0035306448943564846</v>
      </c>
      <c r="AB23" s="33">
        <f>AB8/AA38</f>
        <v>-0.010087014354597352</v>
      </c>
      <c r="AC23" s="33">
        <f>AC8/AB38</f>
        <v>-0.0089530524313133</v>
      </c>
      <c r="AD23" s="33">
        <f>AD8/AC38</f>
        <v>-0.005870731018910528</v>
      </c>
      <c r="AE23" s="33">
        <f>AE8/AD38</f>
        <v>-0.009637393085170462</v>
      </c>
      <c r="AF23" s="33">
        <f>AF8/AE38</f>
        <v>-0.007176742488748327</v>
      </c>
      <c r="AG23" s="33">
        <f>AG8/AF38</f>
        <v>-0.007473658417054644</v>
      </c>
      <c r="AH23" s="33">
        <f>AH8/AG38</f>
        <v>-0.0062337982965066045</v>
      </c>
      <c r="AI23" s="33">
        <f>AI8/AH38</f>
        <v>-0.008074032668778337</v>
      </c>
      <c r="AJ23" s="33">
        <f>AJ8/AI38</f>
        <v>-0.003756809216705278</v>
      </c>
      <c r="AK23" s="33">
        <f>AK8/AJ38</f>
        <v>-0.002451134435296336</v>
      </c>
      <c r="AL23" s="33">
        <f>AL8/AK38</f>
        <v>-0.00919858870967742</v>
      </c>
      <c r="AM23" s="33">
        <f>AM8/AL38</f>
        <v>-0.012018313620755438</v>
      </c>
      <c r="AN23" s="33">
        <f>AN8/AM38</f>
        <v>-0.016669884791143723</v>
      </c>
      <c r="AO23" s="33">
        <f>AO8/AN38</f>
        <v>-0.017345202251603613</v>
      </c>
      <c r="AP23" s="33">
        <f>AP8/AO38</f>
        <v>-0.014853793379071471</v>
      </c>
      <c r="AQ23" s="33">
        <f>AQ8/AP38</f>
        <v>-0.011764705882352941</v>
      </c>
    </row>
    <row r="24" spans="1:43" ht="14.5">
      <c r="A24" s="22" t="s">
        <v>3</v>
      </c>
      <c r="B24" s="23"/>
      <c r="C24" s="34">
        <f>C9/B39</f>
        <v>0.014153846153846154</v>
      </c>
      <c r="D24" s="34">
        <f>D9/C39</f>
        <v>0.0036407766990291263</v>
      </c>
      <c r="E24" s="34">
        <f>E9/D39</f>
        <v>0.017533252720677146</v>
      </c>
      <c r="F24" s="34">
        <f>F9/E39</f>
        <v>-0.007724301841948901</v>
      </c>
      <c r="G24" s="34">
        <f>G9/F39</f>
        <v>0.004191616766467066</v>
      </c>
      <c r="H24" s="34">
        <f>H9/G39</f>
        <v>-0.00655933214072749</v>
      </c>
      <c r="I24" s="34">
        <f>I9/H39</f>
        <v>0.007202881152460984</v>
      </c>
      <c r="J24" s="34">
        <f>J9/I39</f>
        <v>0.004171632896305125</v>
      </c>
      <c r="K24" s="34">
        <f>K9/J39</f>
        <v>-0.007121661721068249</v>
      </c>
      <c r="L24" s="34">
        <f>L9/K39</f>
        <v>-0.004781829049611476</v>
      </c>
      <c r="M24" s="34">
        <f>M9/L39</f>
        <v>-0.012612612612612612</v>
      </c>
      <c r="N24" s="34">
        <f>N9/M39</f>
        <v>0.004257907542579075</v>
      </c>
      <c r="O24" s="34">
        <f>O9/N39</f>
        <v>0.004239854633555421</v>
      </c>
      <c r="P24" s="34">
        <f>P9/O39</f>
        <v>-0.009047044632086852</v>
      </c>
      <c r="Q24" s="34">
        <f>Q9/P39</f>
        <v>-0.00852099817407182</v>
      </c>
      <c r="R24" s="34">
        <f>R9/Q39</f>
        <v>0.006138735420503376</v>
      </c>
      <c r="S24" s="34">
        <f>S9/R39</f>
        <v>-0.01525320317266626</v>
      </c>
      <c r="T24" s="34">
        <f>T9/S39</f>
        <v>-0.013630731102850062</v>
      </c>
      <c r="U24" s="34">
        <f>U9/T39</f>
        <v>0.00628140703517588</v>
      </c>
      <c r="V24" s="34">
        <f>V9/U39</f>
        <v>-0.03433208489388265</v>
      </c>
      <c r="W24" s="34">
        <f>W9/V39</f>
        <v>-0.007110536522301228</v>
      </c>
      <c r="X24" s="34">
        <f>X9/W39</f>
        <v>-0.024088541666666668</v>
      </c>
      <c r="Y24" s="34">
        <f>Y9/X39</f>
        <v>-0.00066711140760507</v>
      </c>
      <c r="Z24" s="34">
        <f>Z9/Y39</f>
        <v>-0.028037383177570093</v>
      </c>
      <c r="AA24" s="34">
        <f>AA9/Z39</f>
        <v>-0.010302197802197802</v>
      </c>
      <c r="AB24" s="34">
        <f>AB9/AA39</f>
        <v>-0.02498265093684941</v>
      </c>
      <c r="AC24" s="34">
        <f>AC9/AB39</f>
        <v>-0.018505338078291814</v>
      </c>
      <c r="AD24" s="34">
        <f>AD9/AC39</f>
        <v>-0.02030456852791878</v>
      </c>
      <c r="AE24" s="34">
        <f>AE9/AD39</f>
        <v>-0.02072538860103627</v>
      </c>
      <c r="AF24" s="34">
        <f>AF9/AE39</f>
        <v>-0.025699168556311415</v>
      </c>
      <c r="AG24" s="34">
        <f>AG9/AF39</f>
        <v>-0.010861132660977503</v>
      </c>
      <c r="AH24" s="34">
        <f>AH9/AG39</f>
        <v>-0.021176470588235293</v>
      </c>
      <c r="AI24" s="34">
        <f>AI9/AH39</f>
        <v>-0.015224358974358974</v>
      </c>
      <c r="AJ24" s="34">
        <f>AJ9/AI39</f>
        <v>-0.005695687550854353</v>
      </c>
      <c r="AK24" s="34">
        <f>AK9/AJ39</f>
        <v>0.0024549918166939444</v>
      </c>
      <c r="AL24" s="34">
        <f>AL9/AK39</f>
        <v>-0.004897959183673469</v>
      </c>
      <c r="AM24" s="34">
        <f>AM9/AL39</f>
        <v>-0.03937653814602133</v>
      </c>
      <c r="AN24" s="34">
        <f>AN9/AM39</f>
        <v>-0.005123825789923143</v>
      </c>
      <c r="AO24" s="34">
        <f>AO9/AN39</f>
        <v>-0.03261802575107296</v>
      </c>
      <c r="AP24" s="34">
        <f>AP9/AO39</f>
        <v>-0.02129547471162378</v>
      </c>
      <c r="AQ24" s="34">
        <f>AQ9/AP39</f>
        <v>-0.01813236627379873</v>
      </c>
    </row>
    <row r="25" spans="1:43" ht="14.5">
      <c r="A25" s="22" t="s">
        <v>4</v>
      </c>
      <c r="B25" s="23"/>
      <c r="C25" s="34">
        <f>C10/B40</f>
        <v>0.006511394941147007</v>
      </c>
      <c r="D25" s="34">
        <f>D10/C40</f>
        <v>0.03159990047275442</v>
      </c>
      <c r="E25" s="34">
        <f>E10/D40</f>
        <v>0.015195369030390739</v>
      </c>
      <c r="F25" s="34">
        <f>F10/E40</f>
        <v>0.01235447849845569</v>
      </c>
      <c r="G25" s="34">
        <f>G10/F40</f>
        <v>0.015019948368927482</v>
      </c>
      <c r="H25" s="34">
        <f>H10/G40</f>
        <v>0.008092485549132947</v>
      </c>
      <c r="I25" s="34">
        <f>I10/H40</f>
        <v>0.0071100917431192664</v>
      </c>
      <c r="J25" s="34">
        <f>J10/I40</f>
        <v>0.006376679571851515</v>
      </c>
      <c r="K25" s="34">
        <f>K10/J40</f>
        <v>0.0047522063815342835</v>
      </c>
      <c r="L25" s="34">
        <f>L10/K40</f>
        <v>0.013513513513513514</v>
      </c>
      <c r="M25" s="34">
        <f>M10/L40</f>
        <v>0.004</v>
      </c>
      <c r="N25" s="34">
        <f>N10/M40</f>
        <v>0.006861443116423196</v>
      </c>
      <c r="O25" s="34">
        <f>O10/N40</f>
        <v>0.005495713343591998</v>
      </c>
      <c r="P25" s="34">
        <f>P10/O40</f>
        <v>-0.0017490161783996502</v>
      </c>
      <c r="Q25" s="34">
        <f>Q10/P40</f>
        <v>0.002628120893561104</v>
      </c>
      <c r="R25" s="34">
        <f>R10/Q40</f>
        <v>-0.014853647881170816</v>
      </c>
      <c r="S25" s="34">
        <f>S10/R40</f>
        <v>0.0026607538802660754</v>
      </c>
      <c r="T25" s="34">
        <f>T10/S40</f>
        <v>-0.0030959752321981426</v>
      </c>
      <c r="U25" s="34">
        <f>U10/T40</f>
        <v>-0.01574977817213842</v>
      </c>
      <c r="V25" s="34">
        <f>V10/U40</f>
        <v>-0.005183682668469687</v>
      </c>
      <c r="W25" s="34">
        <f>W10/V40</f>
        <v>0.005437245129134572</v>
      </c>
      <c r="X25" s="34">
        <f>X10/W40</f>
        <v>-0.0013519603424966202</v>
      </c>
      <c r="Y25" s="34">
        <f>Y10/X40</f>
        <v>0</v>
      </c>
      <c r="Z25" s="34">
        <f>Z10/Y40</f>
        <v>-0.008799638989169675</v>
      </c>
      <c r="AA25" s="34">
        <f>AA10/Z40</f>
        <v>-0.01024356931481903</v>
      </c>
      <c r="AB25" s="34">
        <f>AB10/AA40</f>
        <v>-0.0036798528058877645</v>
      </c>
      <c r="AC25" s="34">
        <f>AC10/AB40</f>
        <v>-0.007848568790397045</v>
      </c>
      <c r="AD25" s="34">
        <f>AD10/AC40</f>
        <v>0.003489995346672871</v>
      </c>
      <c r="AE25" s="34">
        <f>AE10/AD40</f>
        <v>-0.0034778576396939484</v>
      </c>
      <c r="AF25" s="34">
        <f>AF10/AE40</f>
        <v>0.0009306654257794323</v>
      </c>
      <c r="AG25" s="34">
        <f>AG10/AF40</f>
        <v>-0.005113900511390051</v>
      </c>
      <c r="AH25" s="34">
        <f>AH10/AG40</f>
        <v>0.0016355140186915889</v>
      </c>
      <c r="AI25" s="34">
        <f>AI10/AH40</f>
        <v>0.00023326335432703523</v>
      </c>
      <c r="AJ25" s="34">
        <f>AJ10/AI40</f>
        <v>-0.0011660447761194029</v>
      </c>
      <c r="AK25" s="34">
        <f>AK10/AJ40</f>
        <v>0.005136586504786365</v>
      </c>
      <c r="AL25" s="34">
        <f>AL10/AK40</f>
        <v>-0.0016260162601626016</v>
      </c>
      <c r="AM25" s="34">
        <f>AM10/AL40</f>
        <v>0.0025593299208934387</v>
      </c>
      <c r="AN25" s="34">
        <f>AN10/AM40</f>
        <v>-0.008354606637270829</v>
      </c>
      <c r="AO25" s="34">
        <f>AO10/AN40</f>
        <v>-0.002808331383103206</v>
      </c>
      <c r="AP25" s="34">
        <f>AP10/AO40</f>
        <v>-0.0077446608777282325</v>
      </c>
      <c r="AQ25" s="34">
        <f>AQ10/AP40</f>
        <v>-0.007568590350047304</v>
      </c>
    </row>
    <row r="26" spans="1:43" ht="14.5">
      <c r="A26" s="22" t="s">
        <v>5</v>
      </c>
      <c r="B26" s="23"/>
      <c r="C26" s="34">
        <f>C11/B41</f>
        <v>-0.008587786259541985</v>
      </c>
      <c r="D26" s="34">
        <f>D11/C41</f>
        <v>0.01828681424446583</v>
      </c>
      <c r="E26" s="34">
        <f>E11/D41</f>
        <v>0.023629489603024575</v>
      </c>
      <c r="F26" s="34">
        <f>F11/E41</f>
        <v>-0.017543859649122806</v>
      </c>
      <c r="G26" s="34">
        <f>G11/F41</f>
        <v>0.009398496240601503</v>
      </c>
      <c r="H26" s="34">
        <f>H11/G41</f>
        <v>0.0037243947858473</v>
      </c>
      <c r="I26" s="34">
        <f>I11/H41</f>
        <v>0.02411873840445269</v>
      </c>
      <c r="J26" s="34">
        <f>J11/I41</f>
        <v>0.006340579710144928</v>
      </c>
      <c r="K26" s="34">
        <f>K11/J41</f>
        <v>-0.018901890189018902</v>
      </c>
      <c r="L26" s="34">
        <f>L11/K41</f>
        <v>0.022018348623853212</v>
      </c>
      <c r="M26" s="34">
        <f>M11/L41</f>
        <v>-0.01436265709156194</v>
      </c>
      <c r="N26" s="34">
        <f>N11/M41</f>
        <v>0.01092896174863388</v>
      </c>
      <c r="O26" s="34">
        <f>O11/N41</f>
        <v>0.0018018018018018018</v>
      </c>
      <c r="P26" s="34">
        <f>P11/O41</f>
        <v>0.0008992805755395684</v>
      </c>
      <c r="Q26" s="34">
        <f>Q11/P41</f>
        <v>0.008984725965858042</v>
      </c>
      <c r="R26" s="34">
        <f>R11/Q41</f>
        <v>-0.01157613535173642</v>
      </c>
      <c r="S26" s="34">
        <f>S11/R41</f>
        <v>-0.015315315315315315</v>
      </c>
      <c r="T26" s="34">
        <f>T11/S41</f>
        <v>-0.027447392497712716</v>
      </c>
      <c r="U26" s="34">
        <f>U11/T41</f>
        <v>-0.031044214487300093</v>
      </c>
      <c r="V26" s="34">
        <f>V11/U41</f>
        <v>0.009708737864077669</v>
      </c>
      <c r="W26" s="34">
        <f>W11/V41</f>
        <v>-0.03653846153846154</v>
      </c>
      <c r="X26" s="34">
        <f>X11/W41</f>
        <v>-0.01996007984031936</v>
      </c>
      <c r="Y26" s="34">
        <f>Y11/X41</f>
        <v>-0.009164969450101833</v>
      </c>
      <c r="Z26" s="34">
        <f>Z11/Y41</f>
        <v>-0.017471736896197326</v>
      </c>
      <c r="AA26" s="34">
        <f>AA11/Z41</f>
        <v>-0.0010460251046025104</v>
      </c>
      <c r="AB26" s="34">
        <f>AB11/AA41</f>
        <v>-0.013612565445026177</v>
      </c>
      <c r="AC26" s="34">
        <f>AC11/AB41</f>
        <v>-0.040339702760084924</v>
      </c>
      <c r="AD26" s="34">
        <f>AD11/AC41</f>
        <v>-0.025442477876106196</v>
      </c>
      <c r="AE26" s="34">
        <f>AE11/AD41</f>
        <v>-0.02383654937570942</v>
      </c>
      <c r="AF26" s="34">
        <f>AF11/AE41</f>
        <v>-0.00813953488372093</v>
      </c>
      <c r="AG26" s="34">
        <f>AG11/AF41</f>
        <v>-0.007033997655334115</v>
      </c>
      <c r="AH26" s="34">
        <f>AH11/AG41</f>
        <v>-0.014167650531286895</v>
      </c>
      <c r="AI26" s="34">
        <f>AI11/AH41</f>
        <v>-0.02035928143712575</v>
      </c>
      <c r="AJ26" s="34">
        <f>AJ11/AI41</f>
        <v>-0.0012224938875305623</v>
      </c>
      <c r="AK26" s="34">
        <f>AK11/AJ41</f>
        <v>-0.023255813953488372</v>
      </c>
      <c r="AL26" s="34">
        <f>AL11/AK41</f>
        <v>0.016290726817042606</v>
      </c>
      <c r="AM26" s="34">
        <f>AM11/AL41</f>
        <v>-0.027127003699136867</v>
      </c>
      <c r="AN26" s="34">
        <f>AN11/AM41</f>
        <v>-0.06590621039290241</v>
      </c>
      <c r="AO26" s="34">
        <f>AO11/AN41</f>
        <v>-0.024423337856173677</v>
      </c>
      <c r="AP26" s="34">
        <f>AP11/AO41</f>
        <v>0.004172461752433936</v>
      </c>
      <c r="AQ26" s="34">
        <f>AQ11/AP41</f>
        <v>-0.004155124653739612</v>
      </c>
    </row>
    <row r="27" spans="1:43" ht="14.5">
      <c r="A27" s="22" t="s">
        <v>6</v>
      </c>
      <c r="B27" s="23"/>
      <c r="C27" s="34">
        <f>C12/B42</f>
        <v>0.009238611022618668</v>
      </c>
      <c r="D27" s="34">
        <f>D12/C42</f>
        <v>0.025252525252525252</v>
      </c>
      <c r="E27" s="34">
        <f>E12/D42</f>
        <v>0.01847290640394089</v>
      </c>
      <c r="F27" s="34">
        <f>F12/E42</f>
        <v>0.014510278113663845</v>
      </c>
      <c r="G27" s="34">
        <f>G12/F42</f>
        <v>0.018772348033373062</v>
      </c>
      <c r="H27" s="34">
        <f>H12/G42</f>
        <v>0.0008774495466510676</v>
      </c>
      <c r="I27" s="34">
        <f>I12/H42</f>
        <v>0.010227936879018119</v>
      </c>
      <c r="J27" s="34">
        <f>J12/I42</f>
        <v>-0.010702921608330923</v>
      </c>
      <c r="K27" s="34">
        <f>K12/J42</f>
        <v>-0.0008771929824561404</v>
      </c>
      <c r="L27" s="34">
        <f>L12/K42</f>
        <v>-0.010535557506584723</v>
      </c>
      <c r="M27" s="34">
        <f>M12/L42</f>
        <v>0.006211180124223602</v>
      </c>
      <c r="N27" s="34">
        <f>N12/M42</f>
        <v>0.007054673721340388</v>
      </c>
      <c r="O27" s="34">
        <f>O12/N42</f>
        <v>0.0035026269702276708</v>
      </c>
      <c r="P27" s="34">
        <f>P12/O42</f>
        <v>-0.006980802792321117</v>
      </c>
      <c r="Q27" s="34">
        <f>Q12/P42</f>
        <v>-0.006736965436438196</v>
      </c>
      <c r="R27" s="34">
        <f>R12/Q42</f>
        <v>-0.009141846063108227</v>
      </c>
      <c r="S27" s="34">
        <f>S12/R42</f>
        <v>-0.012797619047619047</v>
      </c>
      <c r="T27" s="34">
        <f>T12/S42</f>
        <v>-0.010853180584865842</v>
      </c>
      <c r="U27" s="34">
        <f>U12/T42</f>
        <v>-0.015544041450777202</v>
      </c>
      <c r="V27" s="34">
        <f>V12/U42</f>
        <v>-0.02321981424148607</v>
      </c>
      <c r="W27" s="34">
        <f>W12/V42</f>
        <v>-0.01711568938193344</v>
      </c>
      <c r="X27" s="34">
        <f>X12/W42</f>
        <v>-0.00999677523379555</v>
      </c>
      <c r="Y27" s="34">
        <f>Y12/X42</f>
        <v>-0.010423452768729642</v>
      </c>
      <c r="Z27" s="34">
        <f>Z12/Y42</f>
        <v>-0.010862409479921</v>
      </c>
      <c r="AA27" s="34">
        <f>AA12/Z42</f>
        <v>0.0129783693843594</v>
      </c>
      <c r="AB27" s="34">
        <f>AB12/AA42</f>
        <v>-0.013140604467805518</v>
      </c>
      <c r="AC27" s="34">
        <f>AC12/AB42</f>
        <v>0.004327563249001331</v>
      </c>
      <c r="AD27" s="34">
        <f>AD12/AC42</f>
        <v>0.0009943652635067948</v>
      </c>
      <c r="AE27" s="34">
        <f>AE12/AD42</f>
        <v>-0.011258278145695364</v>
      </c>
      <c r="AF27" s="34">
        <f>AF12/AE42</f>
        <v>-0.017414601473543203</v>
      </c>
      <c r="AG27" s="34">
        <f>AG12/AF42</f>
        <v>-0.0081799591002045</v>
      </c>
      <c r="AH27" s="34">
        <f>AH12/AG42</f>
        <v>0.004467353951890034</v>
      </c>
      <c r="AI27" s="34">
        <f>AI12/AH42</f>
        <v>0</v>
      </c>
      <c r="AJ27" s="34">
        <f>AJ12/AI42</f>
        <v>-0.010263427984946972</v>
      </c>
      <c r="AK27" s="34">
        <f>AK12/AJ42</f>
        <v>0.013135153819564467</v>
      </c>
      <c r="AL27" s="34">
        <f>AL12/AK42</f>
        <v>-0.008188331627430911</v>
      </c>
      <c r="AM27" s="34">
        <f>AM12/AL42</f>
        <v>-0.016167870657034743</v>
      </c>
      <c r="AN27" s="34">
        <f>AN12/AM42</f>
        <v>-0.012237762237762238</v>
      </c>
      <c r="AO27" s="34">
        <f>AO12/AN42</f>
        <v>-0.02336283185840708</v>
      </c>
      <c r="AP27" s="34">
        <f>AP12/AO42</f>
        <v>-0.01920985864443639</v>
      </c>
      <c r="AQ27" s="34">
        <f>AQ12/AP42</f>
        <v>-0.011086474501108648</v>
      </c>
    </row>
    <row r="28" spans="1:43" ht="14.5">
      <c r="A28" s="22" t="s">
        <v>7</v>
      </c>
      <c r="B28" s="23"/>
      <c r="C28" s="34">
        <f>C13/B43</f>
        <v>0.007058230400806655</v>
      </c>
      <c r="D28" s="34">
        <f>D13/C43</f>
        <v>0.004505632040050063</v>
      </c>
      <c r="E28" s="34">
        <f>E13/D43</f>
        <v>0.01221031647146773</v>
      </c>
      <c r="F28" s="34">
        <f>F13/E43</f>
        <v>0.0034465780403741997</v>
      </c>
      <c r="G28" s="34">
        <f>G13/F43</f>
        <v>-0.002944062806673209</v>
      </c>
      <c r="H28" s="34">
        <f>H13/G43</f>
        <v>0.00024606299212598425</v>
      </c>
      <c r="I28" s="34">
        <f>I13/H43</f>
        <v>-0.0012300123001230013</v>
      </c>
      <c r="J28" s="34">
        <f>J13/I43</f>
        <v>0.006896551724137931</v>
      </c>
      <c r="K28" s="34">
        <f>K13/J43</f>
        <v>0.0009784735812133072</v>
      </c>
      <c r="L28" s="34">
        <f>L13/K43</f>
        <v>-0.0012218963831867058</v>
      </c>
      <c r="M28" s="34">
        <f>M13/L43</f>
        <v>-0.002446782481037436</v>
      </c>
      <c r="N28" s="34">
        <f>N13/M43</f>
        <v>0.0019622271277900416</v>
      </c>
      <c r="O28" s="34">
        <f>O13/N43</f>
        <v>-0.010281517747858017</v>
      </c>
      <c r="P28" s="34">
        <f>P13/O43</f>
        <v>0.005936186000494682</v>
      </c>
      <c r="Q28" s="34">
        <f>Q13/P43</f>
        <v>-0.010818785345463487</v>
      </c>
      <c r="R28" s="34">
        <f>R13/Q43</f>
        <v>-0.01019139945314442</v>
      </c>
      <c r="S28" s="34">
        <f>S13/R43</f>
        <v>-0.010798593671521849</v>
      </c>
      <c r="T28" s="34">
        <f>T13/S43</f>
        <v>-0.008377760853008377</v>
      </c>
      <c r="U28" s="34">
        <f>U13/T43</f>
        <v>-0.016641065028161803</v>
      </c>
      <c r="V28" s="34">
        <f>V13/U43</f>
        <v>-0.011455350169226764</v>
      </c>
      <c r="W28" s="34">
        <f>W13/V43</f>
        <v>-0.013695022386094284</v>
      </c>
      <c r="X28" s="34">
        <f>X13/W43</f>
        <v>-0.01789052069425901</v>
      </c>
      <c r="Y28" s="34">
        <f>Y13/X43</f>
        <v>-0.0038064165307232192</v>
      </c>
      <c r="Z28" s="34">
        <f>Z13/Y43</f>
        <v>0.0002729257641921397</v>
      </c>
      <c r="AA28" s="34">
        <f>AA13/Z43</f>
        <v>0.0005457025920873125</v>
      </c>
      <c r="AB28" s="34">
        <f>AB13/AA43</f>
        <v>-0.00654485955822198</v>
      </c>
      <c r="AC28" s="34">
        <f>AC13/AB43</f>
        <v>-0.014548449080428218</v>
      </c>
      <c r="AD28" s="34">
        <f>AD13/AC43</f>
        <v>-0.015041782729805013</v>
      </c>
      <c r="AE28" s="34">
        <f>AE13/AD43</f>
        <v>-0.012160633484162896</v>
      </c>
      <c r="AF28" s="34">
        <f>AF13/AE43</f>
        <v>-0.0037217291726309764</v>
      </c>
      <c r="AG28" s="34">
        <f>AG13/AF43</f>
        <v>0.0014367816091954023</v>
      </c>
      <c r="AH28" s="34">
        <f>AH13/AG43</f>
        <v>-0.016929698708751793</v>
      </c>
      <c r="AI28" s="34">
        <f>AI13/AH43</f>
        <v>-0.013134851138353765</v>
      </c>
      <c r="AJ28" s="34">
        <f>AJ13/AI43</f>
        <v>-0.007985803016858917</v>
      </c>
      <c r="AK28" s="34">
        <f>AK13/AJ43</f>
        <v>-0.01282051282051282</v>
      </c>
      <c r="AL28" s="34">
        <f>AL13/AK43</f>
        <v>-0.023859861069163393</v>
      </c>
      <c r="AM28" s="34">
        <f>AM13/AL43</f>
        <v>-0.012376237623762377</v>
      </c>
      <c r="AN28" s="34">
        <f>AN13/AM43</f>
        <v>-0.02506265664160401</v>
      </c>
      <c r="AO28" s="34">
        <f>AO13/AN43</f>
        <v>-0.02538560411311054</v>
      </c>
      <c r="AP28" s="34">
        <f>AP13/AO43</f>
        <v>-0.022090339597757996</v>
      </c>
      <c r="AQ28" s="34">
        <f>AQ13/AP43</f>
        <v>-0.009440323668240054</v>
      </c>
    </row>
    <row r="29" spans="1:43" ht="14.5">
      <c r="A29" s="22" t="s">
        <v>8</v>
      </c>
      <c r="B29" s="23"/>
      <c r="C29" s="34">
        <f>C14/B44</f>
        <v>0.01958762886597938</v>
      </c>
      <c r="D29" s="34">
        <f>D14/C44</f>
        <v>0.008341759352881698</v>
      </c>
      <c r="E29" s="34">
        <f>E14/D44</f>
        <v>0.004261719729255453</v>
      </c>
      <c r="F29" s="34">
        <f>F14/E44</f>
        <v>-0.0032451323015476783</v>
      </c>
      <c r="G29" s="34">
        <f>G14/F44</f>
        <v>0.011770598547458051</v>
      </c>
      <c r="H29" s="34">
        <f>H14/G44</f>
        <v>0.011138613861386138</v>
      </c>
      <c r="I29" s="34">
        <f>I14/H44</f>
        <v>0.01003671970624235</v>
      </c>
      <c r="J29" s="34">
        <f>J14/I44</f>
        <v>-0.01478429471643238</v>
      </c>
      <c r="K29" s="34">
        <f>K14/J44</f>
        <v>0.008118081180811807</v>
      </c>
      <c r="L29" s="34">
        <f>L14/K44</f>
        <v>-0.005856515373352855</v>
      </c>
      <c r="M29" s="34">
        <f>M14/L44</f>
        <v>-0.003681885125184094</v>
      </c>
      <c r="N29" s="34">
        <f>N14/M44</f>
        <v>0.008869179600886918</v>
      </c>
      <c r="O29" s="34">
        <f>O14/N44</f>
        <v>-0.006349206349206349</v>
      </c>
      <c r="P29" s="34">
        <f>P14/O44</f>
        <v>-0.0029491275497665276</v>
      </c>
      <c r="Q29" s="34">
        <f>Q14/P44</f>
        <v>-0.0027113630761646536</v>
      </c>
      <c r="R29" s="34">
        <f>R14/Q44</f>
        <v>-0.009144834404349975</v>
      </c>
      <c r="S29" s="34">
        <f>S14/R44</f>
        <v>-0.014966325767024195</v>
      </c>
      <c r="T29" s="34">
        <f>T14/S44</f>
        <v>-0.006837173968093188</v>
      </c>
      <c r="U29" s="34">
        <f>U14/T44</f>
        <v>-0.017593064762876084</v>
      </c>
      <c r="V29" s="34">
        <f>V14/U44</f>
        <v>-0.010900596937451337</v>
      </c>
      <c r="W29" s="34">
        <f>W14/V44</f>
        <v>-0.014956704277092626</v>
      </c>
      <c r="X29" s="34">
        <f>X14/W44</f>
        <v>-0.015450186467767715</v>
      </c>
      <c r="Y29" s="34">
        <f>Y14/X44</f>
        <v>-0.0016233766233766235</v>
      </c>
      <c r="Z29" s="34">
        <f>Z14/Y44</f>
        <v>-0.014363143631436315</v>
      </c>
      <c r="AA29" s="34">
        <f>AA14/Z44</f>
        <v>-0.012097882870497663</v>
      </c>
      <c r="AB29" s="34">
        <f>AB14/AA44</f>
        <v>-0.014750904536598943</v>
      </c>
      <c r="AC29" s="34">
        <f>AC14/AB44</f>
        <v>-0.0062146892655367235</v>
      </c>
      <c r="AD29" s="34">
        <f>AD14/AC44</f>
        <v>-0.004832291074474133</v>
      </c>
      <c r="AE29" s="34">
        <f>AE14/AD44</f>
        <v>-0.005427020851185376</v>
      </c>
      <c r="AF29" s="34">
        <f>AF14/AE44</f>
        <v>-0.004595060310166571</v>
      </c>
      <c r="AG29" s="34">
        <f>AG14/AF44</f>
        <v>-0.017599538372763995</v>
      </c>
      <c r="AH29" s="34">
        <f>AH14/AG44</f>
        <v>-0.006754772393538913</v>
      </c>
      <c r="AI29" s="34">
        <f>AI14/AH44</f>
        <v>-0.01478415138971023</v>
      </c>
      <c r="AJ29" s="34">
        <f>AJ14/AI44</f>
        <v>0.003001200480192077</v>
      </c>
      <c r="AK29" s="34">
        <f>AK14/AJ44</f>
        <v>-0.011968880909634948</v>
      </c>
      <c r="AL29" s="34">
        <f>AL14/AK44</f>
        <v>-0.013022410660205935</v>
      </c>
      <c r="AM29" s="34">
        <f>AM14/AL44</f>
        <v>-0.013194231359312672</v>
      </c>
      <c r="AN29" s="34">
        <f>AN14/AM44</f>
        <v>-0.01554726368159204</v>
      </c>
      <c r="AO29" s="34">
        <f>AO14/AN44</f>
        <v>-0.016424510423247</v>
      </c>
      <c r="AP29" s="34">
        <f>AP14/AO44</f>
        <v>-0.01573538856775851</v>
      </c>
      <c r="AQ29" s="34">
        <f>AQ14/AP44</f>
        <v>-0.019902120717781403</v>
      </c>
    </row>
    <row r="30" spans="1:43" ht="14.5">
      <c r="A30" s="19" t="s">
        <v>2</v>
      </c>
      <c r="B30" s="20"/>
      <c r="C30" s="33">
        <f>C15/B45</f>
        <v>0.010064412238325281</v>
      </c>
      <c r="D30" s="33">
        <f>D15/C45</f>
        <v>0.007048310293469824</v>
      </c>
      <c r="E30" s="33">
        <f>E15/D45</f>
        <v>0.0061241069010769264</v>
      </c>
      <c r="F30" s="33">
        <f>F15/E45</f>
        <v>0.0074118548270222144</v>
      </c>
      <c r="G30" s="33">
        <f>G15/F45</f>
        <v>0.002610000205511827</v>
      </c>
      <c r="H30" s="33">
        <f>H15/G45</f>
        <v>0.004304513589964334</v>
      </c>
      <c r="I30" s="33">
        <f>I15/H45</f>
        <v>0.002245081231120908</v>
      </c>
      <c r="J30" s="33">
        <f>J15/I45</f>
        <v>-0.0009163849631409603</v>
      </c>
      <c r="K30" s="33">
        <f>K15/J45</f>
        <v>0.002894356005788712</v>
      </c>
      <c r="L30" s="33">
        <f>L15/K45</f>
        <v>0.003861553157327805</v>
      </c>
      <c r="M30" s="33">
        <f>M15/L45</f>
        <v>0.00631668455044237</v>
      </c>
      <c r="N30" s="33">
        <f>N15/M45</f>
        <v>0.0053515742883009755</v>
      </c>
      <c r="O30" s="33">
        <f>O15/N45</f>
        <v>0.009005223029357027</v>
      </c>
      <c r="P30" s="33">
        <f>P15/O45</f>
        <v>0.0068622201067015725</v>
      </c>
      <c r="Q30" s="33">
        <f>Q15/P45</f>
        <v>-0.00035456103374239173</v>
      </c>
      <c r="R30" s="33">
        <f>R15/Q45</f>
        <v>-0.0028769039784035154</v>
      </c>
      <c r="S30" s="33">
        <f>S15/R45</f>
        <v>-0.00031618678734462384</v>
      </c>
      <c r="T30" s="33">
        <f>T15/S45</f>
        <v>-0.0017000415126415878</v>
      </c>
      <c r="U30" s="33">
        <f>U15/T45</f>
        <v>-0.0029504366250173264</v>
      </c>
      <c r="V30" s="33">
        <f>V15/U45</f>
        <v>-0.001271051795360661</v>
      </c>
      <c r="W30" s="33">
        <f>W15/V45</f>
        <v>-0.003923322423922103</v>
      </c>
      <c r="X30" s="33">
        <f>X15/W45</f>
        <v>0.000917468602185614</v>
      </c>
      <c r="Y30" s="33">
        <f>Y15/X45</f>
        <v>0.0001222195062331948</v>
      </c>
      <c r="Z30" s="33">
        <f>Z15/Y45</f>
        <v>0.002260278156753345</v>
      </c>
      <c r="AA30" s="33">
        <f>AA15/Z45</f>
        <v>0.006234515251208318</v>
      </c>
      <c r="AB30" s="33">
        <f>AB15/AA45</f>
        <v>0.004075127599911235</v>
      </c>
      <c r="AC30" s="33">
        <f>AC15/AB45</f>
        <v>0.008560921203352022</v>
      </c>
      <c r="AD30" s="33">
        <f>AD15/AC45</f>
        <v>0.003925632186198513</v>
      </c>
      <c r="AE30" s="33">
        <f>AE15/AD45</f>
        <v>0.005837825215513047</v>
      </c>
      <c r="AF30" s="33">
        <f>AF15/AE45</f>
        <v>0.005958714620131943</v>
      </c>
      <c r="AG30" s="33">
        <f>AG15/AF45</f>
        <v>0.005481085447237341</v>
      </c>
      <c r="AH30" s="33">
        <f>AH15/AG45</f>
        <v>0.004341838491258942</v>
      </c>
      <c r="AI30" s="33">
        <f>AI15/AH45</f>
        <v>0.0037517377973299813</v>
      </c>
      <c r="AJ30" s="33">
        <f>AJ15/AI45</f>
        <v>0.004079231966000076</v>
      </c>
      <c r="AK30" s="33">
        <f>AK15/AJ45</f>
        <v>0.004516165605336256</v>
      </c>
      <c r="AL30" s="33">
        <f>AL15/AK45</f>
        <v>0.002652370203160271</v>
      </c>
      <c r="AM30" s="33">
        <f>AM15/AL45</f>
        <v>-0.0010881596968161948</v>
      </c>
      <c r="AN30" s="33">
        <f>AN15/AM45</f>
        <v>-0.0015776721822587008</v>
      </c>
      <c r="AO30" s="33">
        <f>AO15/AN45</f>
        <v>-0.0002633608608137851</v>
      </c>
      <c r="AP30" s="33">
        <f>AP15/AO45</f>
        <v>0.0009972716153918524</v>
      </c>
      <c r="AQ30" s="33">
        <f>AQ15/AP45</f>
        <v>0.0018985676153238844</v>
      </c>
    </row>
    <row r="31" spans="1:43" ht="14.5">
      <c r="A31" s="22" t="s">
        <v>0</v>
      </c>
      <c r="B31" s="23"/>
      <c r="C31" s="34">
        <f>C16/B46</f>
        <v>0.02075542258788332</v>
      </c>
      <c r="D31" s="34">
        <f>D16/C46</f>
        <v>0.0304084997252244</v>
      </c>
      <c r="E31" s="34">
        <f>E16/D46</f>
        <v>0.0192</v>
      </c>
      <c r="F31" s="34">
        <f>F16/E46</f>
        <v>0.023547880690737835</v>
      </c>
      <c r="G31" s="34">
        <f>G16/F46</f>
        <v>0.007839127471029312</v>
      </c>
      <c r="H31" s="34">
        <f>H16/G46</f>
        <v>0.008623605005072709</v>
      </c>
      <c r="I31" s="34">
        <f>I16/H46</f>
        <v>0.010729253981559096</v>
      </c>
      <c r="J31" s="34">
        <f>J16/I46</f>
        <v>-0.0036490296898324765</v>
      </c>
      <c r="K31" s="34">
        <f>K16/J46</f>
        <v>0.010987181621441652</v>
      </c>
      <c r="L31" s="34">
        <f>L16/K46</f>
        <v>0.008727152972171909</v>
      </c>
      <c r="M31" s="34">
        <f>M16/L46</f>
        <v>0.0068560235063663075</v>
      </c>
      <c r="N31" s="34">
        <f>N16/M46</f>
        <v>0.0009727626459143969</v>
      </c>
      <c r="O31" s="34">
        <f>O16/N46</f>
        <v>0.01295756397797214</v>
      </c>
      <c r="P31" s="34">
        <f>P16/O46</f>
        <v>0.0059162136232811</v>
      </c>
      <c r="Q31" s="34">
        <f>Q16/P46</f>
        <v>0.0027022730885391828</v>
      </c>
      <c r="R31" s="34">
        <f>R16/Q46</f>
        <v>-0.006024096385542169</v>
      </c>
      <c r="S31" s="34">
        <f>S16/R46</f>
        <v>-0.003189792663476874</v>
      </c>
      <c r="T31" s="34">
        <f>T16/S46</f>
        <v>-0.00256</v>
      </c>
      <c r="U31" s="34">
        <f>U16/T46</f>
        <v>-0.009464228424767405</v>
      </c>
      <c r="V31" s="34">
        <f>V16/U46</f>
        <v>-0.01117408906882591</v>
      </c>
      <c r="W31" s="34">
        <f>W16/V46</f>
        <v>-0.009662626924336719</v>
      </c>
      <c r="X31" s="34">
        <f>X16/W46</f>
        <v>0</v>
      </c>
      <c r="Y31" s="34">
        <f>Y16/X46</f>
        <v>-0.011410616834794112</v>
      </c>
      <c r="Z31" s="34">
        <f>Z16/Y46</f>
        <v>-0.002843760455001673</v>
      </c>
      <c r="AA31" s="34">
        <f>AA16/Z46</f>
        <v>-0.004026170105686965</v>
      </c>
      <c r="AB31" s="34">
        <f>AB16/AA46</f>
        <v>-0.007579585649317837</v>
      </c>
      <c r="AC31" s="34">
        <f>AC16/AB46</f>
        <v>-0.008146639511201629</v>
      </c>
      <c r="AD31" s="34">
        <f>AD16/AC46</f>
        <v>-0.016940451745379878</v>
      </c>
      <c r="AE31" s="34">
        <f>AE16/AD46</f>
        <v>0.00835509138381201</v>
      </c>
      <c r="AF31" s="34">
        <f>AF16/AE46</f>
        <v>-0.009666839288796823</v>
      </c>
      <c r="AG31" s="34">
        <f>AG16/AF46</f>
        <v>-0.006972285166463308</v>
      </c>
      <c r="AH31" s="34">
        <f>AH16/AG46</f>
        <v>0.006845708267509215</v>
      </c>
      <c r="AI31" s="34">
        <f>AI16/AH46</f>
        <v>-0.010634588563458856</v>
      </c>
      <c r="AJ31" s="34">
        <f>AJ16/AI46</f>
        <v>-0.005638766519823789</v>
      </c>
      <c r="AK31" s="34">
        <f>AK16/AJ46</f>
        <v>-0.009392167286904129</v>
      </c>
      <c r="AL31" s="34">
        <f>AL16/AK46</f>
        <v>-0.002146690518783542</v>
      </c>
      <c r="AM31" s="34">
        <f>AM16/AL46</f>
        <v>-0.010397992111868053</v>
      </c>
      <c r="AN31" s="34">
        <f>AN16/AM46</f>
        <v>-0.003260869565217391</v>
      </c>
      <c r="AO31" s="34">
        <f>AO16/AN46</f>
        <v>-0.0069065794256633955</v>
      </c>
      <c r="AP31" s="34">
        <f>AP16/AO46</f>
        <v>-0.006954612005856516</v>
      </c>
      <c r="AQ31" s="34">
        <f>AQ16/AP46</f>
        <v>-0.006634721710283818</v>
      </c>
    </row>
    <row r="32" spans="1:43" ht="14.5">
      <c r="A32" s="25" t="s">
        <v>1</v>
      </c>
      <c r="B32" s="26"/>
      <c r="C32" s="35">
        <f>C17/B47</f>
        <v>0.008698145670043969</v>
      </c>
      <c r="D32" s="35">
        <f>D17/C47</f>
        <v>0.004027290817776936</v>
      </c>
      <c r="E32" s="35">
        <f>E17/D47</f>
        <v>0.004388655561323203</v>
      </c>
      <c r="F32" s="35">
        <f>F17/E47</f>
        <v>0.005238676940424732</v>
      </c>
      <c r="G32" s="35">
        <f>G17/F47</f>
        <v>0.0018929214087074384</v>
      </c>
      <c r="H32" s="35">
        <f>H17/G47</f>
        <v>0.003708714312371711</v>
      </c>
      <c r="I32" s="35">
        <f>I17/H47</f>
        <v>0.0010689967697706305</v>
      </c>
      <c r="J32" s="35">
        <f>J17/I47</f>
        <v>-0.0005339276179863964</v>
      </c>
      <c r="K32" s="35">
        <f>K17/J47</f>
        <v>0.00176522506619594</v>
      </c>
      <c r="L32" s="35">
        <f>L17/K47</f>
        <v>0.003176443310920473</v>
      </c>
      <c r="M32" s="35">
        <f>M17/L47</f>
        <v>0.006240321723253288</v>
      </c>
      <c r="N32" s="35">
        <f>N17/M47</f>
        <v>0.005971931919976112</v>
      </c>
      <c r="O32" s="35">
        <f>O17/N47</f>
        <v>0.008448067219215928</v>
      </c>
      <c r="P32" s="35">
        <f>P17/O47</f>
        <v>0.006996173613784047</v>
      </c>
      <c r="Q32" s="35">
        <f>Q17/P47</f>
        <v>-0.000786941271697095</v>
      </c>
      <c r="R32" s="35">
        <f>R17/Q47</f>
        <v>-0.0024301883395963187</v>
      </c>
      <c r="S32" s="35">
        <f>S17/R47</f>
        <v>9.02262423025737E-05</v>
      </c>
      <c r="T32" s="35">
        <f>T17/S47</f>
        <v>-0.001578816789588831</v>
      </c>
      <c r="U32" s="35">
        <f>U17/T47</f>
        <v>-0.002033117220502858</v>
      </c>
      <c r="V32" s="35">
        <f>V17/U47</f>
        <v>0.00011318106707110034</v>
      </c>
      <c r="W32" s="35">
        <f>W17/V47</f>
        <v>-0.003032909329591236</v>
      </c>
      <c r="X32" s="35">
        <f>X17/W47</f>
        <v>0.00102161278605158</v>
      </c>
      <c r="Y32" s="35">
        <f>Y17/X47</f>
        <v>0.0017009502642142743</v>
      </c>
      <c r="Z32" s="35">
        <f>Z17/Y47</f>
        <v>0.0028980257199782648</v>
      </c>
      <c r="AA32" s="35">
        <f>AA17/Z47</f>
        <v>0.007472458009752573</v>
      </c>
      <c r="AB32" s="35">
        <f>AB17/AA47</f>
        <v>0.0055347659488650365</v>
      </c>
      <c r="AC32" s="35">
        <f>AC17/AB47</f>
        <v>0.01056290947987699</v>
      </c>
      <c r="AD32" s="35">
        <f>AD17/AC47</f>
        <v>0.006527299991179325</v>
      </c>
      <c r="AE32" s="35">
        <f>AE17/AD47</f>
        <v>0.005520988519849268</v>
      </c>
      <c r="AF32" s="35">
        <f>AF17/AE47</f>
        <v>0.007930974376852013</v>
      </c>
      <c r="AG32" s="35">
        <f>AG17/AF47</f>
        <v>0.007025507998270644</v>
      </c>
      <c r="AH32" s="35">
        <f>AH17/AG47</f>
        <v>0.004035633787699903</v>
      </c>
      <c r="AI32" s="35">
        <f>AI17/AH47</f>
        <v>0.0055160028221409784</v>
      </c>
      <c r="AJ32" s="35">
        <f>AJ17/AI47</f>
        <v>0.005251855159362973</v>
      </c>
      <c r="AK32" s="35">
        <f>AK17/AJ47</f>
        <v>0.006176234189263505</v>
      </c>
      <c r="AL32" s="35">
        <f>AL17/AK47</f>
        <v>0.0032163128021862517</v>
      </c>
      <c r="AM32" s="35">
        <f>AM17/AL47</f>
        <v>0</v>
      </c>
      <c r="AN32" s="35">
        <f>AN17/AM47</f>
        <v>-0.0013829809525805167</v>
      </c>
      <c r="AO32" s="35">
        <f>AO17/AN47</f>
        <v>0.0005035986318903834</v>
      </c>
      <c r="AP32" s="35">
        <f>AP17/AO47</f>
        <v>0.0019085170193578155</v>
      </c>
      <c r="AQ32" s="35">
        <f>AQ17/AP47</f>
        <v>0.002867788662815038</v>
      </c>
    </row>
    <row r="33" spans="1:43" ht="14.5">
      <c r="A33" s="28" t="s">
        <v>17</v>
      </c>
      <c r="B33" s="29"/>
      <c r="C33" s="44">
        <f>C18/B48</f>
        <v>0.009922138772135327</v>
      </c>
      <c r="D33" s="44">
        <f aca="true" t="shared" si="25" ref="D33:AQ33">D18/C48</f>
        <v>0.01385003752473221</v>
      </c>
      <c r="E33" s="44">
        <f t="shared" si="25"/>
        <v>0.012314939434724092</v>
      </c>
      <c r="F33" s="44">
        <f t="shared" si="25"/>
        <v>0.0013959981386691485</v>
      </c>
      <c r="G33" s="44">
        <f t="shared" si="25"/>
        <v>0.007700477960701009</v>
      </c>
      <c r="H33" s="44">
        <f t="shared" si="25"/>
        <v>0.004874835309617918</v>
      </c>
      <c r="I33" s="44">
        <f t="shared" si="25"/>
        <v>0.00688344040907303</v>
      </c>
      <c r="J33" s="44">
        <f t="shared" si="25"/>
        <v>0.0005859756494563448</v>
      </c>
      <c r="K33" s="44">
        <f t="shared" si="25"/>
        <v>0.0016267568974492452</v>
      </c>
      <c r="L33" s="44">
        <f t="shared" si="25"/>
        <v>0.003053335931917105</v>
      </c>
      <c r="M33" s="44">
        <f t="shared" si="25"/>
        <v>-0.002849740932642487</v>
      </c>
      <c r="N33" s="44">
        <f t="shared" si="25"/>
        <v>0.006105481943361912</v>
      </c>
      <c r="O33" s="44">
        <f t="shared" si="25"/>
        <v>-0.002194964493221433</v>
      </c>
      <c r="P33" s="44">
        <f t="shared" si="25"/>
        <v>-0.0006469979296066253</v>
      </c>
      <c r="Q33" s="44">
        <f t="shared" si="25"/>
        <v>-0.0030428589926194483</v>
      </c>
      <c r="R33" s="44">
        <f t="shared" si="25"/>
        <v>-0.009675952983959997</v>
      </c>
      <c r="S33" s="44">
        <f t="shared" si="25"/>
        <v>-0.008721311475409835</v>
      </c>
      <c r="T33" s="44">
        <f t="shared" si="25"/>
        <v>-0.008334987100615202</v>
      </c>
      <c r="U33" s="44">
        <f t="shared" si="25"/>
        <v>-0.015209125475285171</v>
      </c>
      <c r="V33" s="44">
        <f t="shared" si="25"/>
        <v>-0.010431484115694643</v>
      </c>
      <c r="W33" s="44">
        <f t="shared" si="25"/>
        <v>-0.009172427955369978</v>
      </c>
      <c r="X33" s="44">
        <f t="shared" si="25"/>
        <v>-0.01298791018998273</v>
      </c>
      <c r="Y33" s="44">
        <f t="shared" si="25"/>
        <v>-0.0020998110170084693</v>
      </c>
      <c r="Z33" s="44">
        <f t="shared" si="25"/>
        <v>-0.01052114750648804</v>
      </c>
      <c r="AA33" s="44">
        <f t="shared" si="25"/>
        <v>-0.007301339760402637</v>
      </c>
      <c r="AB33" s="44">
        <f t="shared" si="25"/>
        <v>-0.010139960011425307</v>
      </c>
      <c r="AC33" s="44">
        <f t="shared" si="25"/>
        <v>-0.012480161592843746</v>
      </c>
      <c r="AD33" s="44">
        <f t="shared" si="25"/>
        <v>-0.007816494995982175</v>
      </c>
      <c r="AE33" s="44">
        <f t="shared" si="25"/>
        <v>-0.009276984243852157</v>
      </c>
      <c r="AF33" s="44">
        <f t="shared" si="25"/>
        <v>-0.004904875148632581</v>
      </c>
      <c r="AG33" s="44">
        <f t="shared" si="25"/>
        <v>-0.007318894697535474</v>
      </c>
      <c r="AH33" s="44">
        <f t="shared" si="25"/>
        <v>-0.008576587421005116</v>
      </c>
      <c r="AI33" s="44">
        <f t="shared" si="25"/>
        <v>-0.009864926392472302</v>
      </c>
      <c r="AJ33" s="44">
        <f t="shared" si="25"/>
        <v>-0.002299202942979767</v>
      </c>
      <c r="AK33" s="44">
        <f t="shared" si="25"/>
        <v>-0.0059148870794284835</v>
      </c>
      <c r="AL33" s="44">
        <f t="shared" si="25"/>
        <v>-0.009427401282744765</v>
      </c>
      <c r="AM33" s="44">
        <f t="shared" si="25"/>
        <v>-0.011077307122240424</v>
      </c>
      <c r="AN33" s="44">
        <f t="shared" si="25"/>
        <v>-0.0176697956929873</v>
      </c>
      <c r="AO33" s="44">
        <f t="shared" si="25"/>
        <v>-0.015980085120051394</v>
      </c>
      <c r="AP33" s="44">
        <f t="shared" si="25"/>
        <v>-0.0138730210543496</v>
      </c>
      <c r="AQ33" s="44">
        <f t="shared" si="25"/>
        <v>-0.011916583912611719</v>
      </c>
    </row>
    <row r="34" spans="1:43" ht="14.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</row>
    <row r="35" spans="1:43" ht="14.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</row>
    <row r="36" spans="1:43" ht="14.5">
      <c r="A36" s="6" t="s">
        <v>14</v>
      </c>
      <c r="B36" s="11">
        <v>1980</v>
      </c>
      <c r="C36" s="12">
        <v>1981</v>
      </c>
      <c r="D36" s="12">
        <v>1982</v>
      </c>
      <c r="E36" s="12">
        <v>1983</v>
      </c>
      <c r="F36" s="12">
        <v>1984</v>
      </c>
      <c r="G36" s="12">
        <v>1985</v>
      </c>
      <c r="H36" s="12">
        <v>1986</v>
      </c>
      <c r="I36" s="12">
        <v>1987</v>
      </c>
      <c r="J36" s="12">
        <v>1988</v>
      </c>
      <c r="K36" s="12">
        <v>1989</v>
      </c>
      <c r="L36" s="12">
        <v>1990</v>
      </c>
      <c r="M36" s="12">
        <v>1991</v>
      </c>
      <c r="N36" s="12">
        <v>1992</v>
      </c>
      <c r="O36" s="12">
        <v>1993</v>
      </c>
      <c r="P36" s="12">
        <v>1994</v>
      </c>
      <c r="Q36" s="12">
        <v>1995</v>
      </c>
      <c r="R36" s="12">
        <v>1996</v>
      </c>
      <c r="S36" s="12">
        <v>1997</v>
      </c>
      <c r="T36" s="12">
        <v>1998</v>
      </c>
      <c r="U36" s="12">
        <v>1999</v>
      </c>
      <c r="V36" s="12">
        <v>2000</v>
      </c>
      <c r="W36" s="12">
        <v>2001</v>
      </c>
      <c r="X36" s="12">
        <v>2002</v>
      </c>
      <c r="Y36" s="12">
        <v>2003</v>
      </c>
      <c r="Z36" s="12">
        <v>2004</v>
      </c>
      <c r="AA36" s="12">
        <v>2005</v>
      </c>
      <c r="AB36" s="12">
        <v>2006</v>
      </c>
      <c r="AC36" s="12">
        <v>2007</v>
      </c>
      <c r="AD36" s="12">
        <v>2008</v>
      </c>
      <c r="AE36" s="12">
        <v>2009</v>
      </c>
      <c r="AF36" s="12">
        <v>2010</v>
      </c>
      <c r="AG36" s="12">
        <v>2011</v>
      </c>
      <c r="AH36" s="12">
        <v>2012</v>
      </c>
      <c r="AI36" s="12">
        <v>2013</v>
      </c>
      <c r="AJ36" s="12">
        <v>2014</v>
      </c>
      <c r="AK36" s="12">
        <v>2015</v>
      </c>
      <c r="AL36" s="12">
        <v>2016</v>
      </c>
      <c r="AM36" s="12">
        <v>2017</v>
      </c>
      <c r="AN36" s="12">
        <v>2018</v>
      </c>
      <c r="AO36" s="12">
        <v>2019</v>
      </c>
      <c r="AP36" s="12">
        <v>2020</v>
      </c>
      <c r="AQ36" s="12">
        <v>2021</v>
      </c>
    </row>
    <row r="37" spans="1:43" ht="14.5">
      <c r="A37" s="16" t="s">
        <v>10</v>
      </c>
      <c r="B37" s="36">
        <v>64848</v>
      </c>
      <c r="C37" s="37">
        <v>65496</v>
      </c>
      <c r="D37" s="37">
        <v>66115</v>
      </c>
      <c r="E37" s="37">
        <v>66652</v>
      </c>
      <c r="F37" s="37">
        <v>67079</v>
      </c>
      <c r="G37" s="37">
        <v>67385</v>
      </c>
      <c r="H37" s="37">
        <v>67672</v>
      </c>
      <c r="I37" s="37">
        <v>67922</v>
      </c>
      <c r="J37" s="37">
        <v>67849</v>
      </c>
      <c r="K37" s="37">
        <v>68013</v>
      </c>
      <c r="L37" s="37">
        <v>68214</v>
      </c>
      <c r="M37" s="37">
        <v>68503</v>
      </c>
      <c r="N37" s="37">
        <v>68887</v>
      </c>
      <c r="O37" s="37">
        <v>69315</v>
      </c>
      <c r="P37" s="37">
        <v>69627</v>
      </c>
      <c r="Q37" s="37">
        <v>69539</v>
      </c>
      <c r="R37" s="37">
        <v>69213</v>
      </c>
      <c r="S37" s="37">
        <v>69021</v>
      </c>
      <c r="T37" s="37">
        <v>68773</v>
      </c>
      <c r="U37" s="37">
        <v>68345</v>
      </c>
      <c r="V37" s="37">
        <v>68052</v>
      </c>
      <c r="W37" s="37">
        <v>67671</v>
      </c>
      <c r="X37" s="37">
        <v>67497</v>
      </c>
      <c r="Y37" s="37">
        <v>67441</v>
      </c>
      <c r="Z37" s="37">
        <v>67369</v>
      </c>
      <c r="AA37" s="37">
        <v>67612</v>
      </c>
      <c r="AB37" s="37">
        <v>67632</v>
      </c>
      <c r="AC37" s="37">
        <v>67898</v>
      </c>
      <c r="AD37" s="37">
        <v>67991</v>
      </c>
      <c r="AE37" s="37">
        <v>68131</v>
      </c>
      <c r="AF37" s="37">
        <v>68321</v>
      </c>
      <c r="AG37" s="37">
        <v>68484</v>
      </c>
      <c r="AH37" s="37">
        <v>68610</v>
      </c>
      <c r="AI37" s="37">
        <v>68677</v>
      </c>
      <c r="AJ37" s="37">
        <v>68832</v>
      </c>
      <c r="AK37" s="37">
        <v>69032</v>
      </c>
      <c r="AL37" s="37">
        <v>69027</v>
      </c>
      <c r="AM37" s="37">
        <v>68780</v>
      </c>
      <c r="AN37" s="37">
        <v>68437</v>
      </c>
      <c r="AO37" s="37">
        <v>68158</v>
      </c>
      <c r="AP37" s="37">
        <v>67988</v>
      </c>
      <c r="AQ37" s="37">
        <v>67915</v>
      </c>
    </row>
    <row r="38" spans="1:43" ht="14.5">
      <c r="A38" s="19" t="s">
        <v>9</v>
      </c>
      <c r="B38" s="38">
        <f aca="true" t="shared" si="26" ref="B38:U38">SUM(B39:B44)</f>
        <v>17652</v>
      </c>
      <c r="C38" s="39">
        <f t="shared" si="26"/>
        <v>17825</v>
      </c>
      <c r="D38" s="39">
        <f t="shared" si="26"/>
        <v>18108</v>
      </c>
      <c r="E38" s="39">
        <f t="shared" si="26"/>
        <v>18351</v>
      </c>
      <c r="F38" s="39">
        <f t="shared" si="26"/>
        <v>18420</v>
      </c>
      <c r="G38" s="39">
        <f t="shared" si="26"/>
        <v>18599</v>
      </c>
      <c r="H38" s="39">
        <f t="shared" si="26"/>
        <v>18676</v>
      </c>
      <c r="I38" s="39">
        <f t="shared" si="26"/>
        <v>18816</v>
      </c>
      <c r="J38" s="39">
        <f t="shared" si="26"/>
        <v>18788</v>
      </c>
      <c r="K38" s="39">
        <f t="shared" si="26"/>
        <v>18810</v>
      </c>
      <c r="L38" s="39">
        <f t="shared" si="26"/>
        <v>18821</v>
      </c>
      <c r="M38" s="39">
        <f t="shared" si="26"/>
        <v>18798</v>
      </c>
      <c r="N38" s="39">
        <f t="shared" si="26"/>
        <v>18916</v>
      </c>
      <c r="O38" s="39">
        <f t="shared" si="26"/>
        <v>18894</v>
      </c>
      <c r="P38" s="39">
        <f t="shared" si="26"/>
        <v>18860</v>
      </c>
      <c r="Q38" s="39">
        <f t="shared" si="26"/>
        <v>18790</v>
      </c>
      <c r="R38" s="39">
        <f t="shared" si="26"/>
        <v>18610</v>
      </c>
      <c r="S38" s="39">
        <f t="shared" si="26"/>
        <v>18434</v>
      </c>
      <c r="T38" s="39">
        <f t="shared" si="26"/>
        <v>18272</v>
      </c>
      <c r="U38" s="39">
        <f t="shared" si="26"/>
        <v>17993</v>
      </c>
      <c r="V38" s="39">
        <v>18859</v>
      </c>
      <c r="W38" s="39">
        <v>18623</v>
      </c>
      <c r="X38" s="39">
        <v>18405</v>
      </c>
      <c r="Y38" s="39">
        <v>18332</v>
      </c>
      <c r="Z38" s="39">
        <v>18127</v>
      </c>
      <c r="AA38" s="39">
        <v>18043</v>
      </c>
      <c r="AB38" s="39">
        <v>17871</v>
      </c>
      <c r="AC38" s="39">
        <v>17715</v>
      </c>
      <c r="AD38" s="39">
        <f>SUM(AD39:AD44)</f>
        <v>16602</v>
      </c>
      <c r="AE38" s="39">
        <v>16442</v>
      </c>
      <c r="AF38" s="39">
        <v>16324</v>
      </c>
      <c r="AG38" s="39">
        <v>16202</v>
      </c>
      <c r="AH38" s="39">
        <v>16101</v>
      </c>
      <c r="AI38" s="39">
        <v>15971</v>
      </c>
      <c r="AJ38" s="39">
        <v>15911</v>
      </c>
      <c r="AK38" s="39">
        <v>15872</v>
      </c>
      <c r="AL38" s="39">
        <v>15726</v>
      </c>
      <c r="AM38" s="39">
        <v>15537</v>
      </c>
      <c r="AN38" s="39">
        <v>15278</v>
      </c>
      <c r="AO38" s="39">
        <v>15013</v>
      </c>
      <c r="AP38" s="39">
        <v>14790</v>
      </c>
      <c r="AQ38" s="39">
        <v>14616</v>
      </c>
    </row>
    <row r="39" spans="1:43" ht="14.5">
      <c r="A39" s="22" t="s">
        <v>3</v>
      </c>
      <c r="B39" s="40">
        <v>1625</v>
      </c>
      <c r="C39" s="41">
        <v>1648</v>
      </c>
      <c r="D39" s="41">
        <v>1654</v>
      </c>
      <c r="E39" s="41">
        <v>1683</v>
      </c>
      <c r="F39" s="41">
        <v>1670</v>
      </c>
      <c r="G39" s="41">
        <v>1677</v>
      </c>
      <c r="H39" s="41">
        <v>1666</v>
      </c>
      <c r="I39" s="41">
        <v>1678</v>
      </c>
      <c r="J39" s="41">
        <v>1685</v>
      </c>
      <c r="K39" s="41">
        <v>1673</v>
      </c>
      <c r="L39" s="41">
        <v>1665</v>
      </c>
      <c r="M39" s="41">
        <v>1644</v>
      </c>
      <c r="N39" s="41">
        <v>1651</v>
      </c>
      <c r="O39" s="41">
        <v>1658</v>
      </c>
      <c r="P39" s="41">
        <v>1643</v>
      </c>
      <c r="Q39" s="41">
        <v>1629</v>
      </c>
      <c r="R39" s="41">
        <v>1639</v>
      </c>
      <c r="S39" s="41">
        <v>1614</v>
      </c>
      <c r="T39" s="41">
        <v>1592</v>
      </c>
      <c r="U39" s="41">
        <v>1602</v>
      </c>
      <c r="V39" s="41">
        <v>1547</v>
      </c>
      <c r="W39" s="41">
        <v>1536</v>
      </c>
      <c r="X39" s="41">
        <v>1499</v>
      </c>
      <c r="Y39" s="41">
        <v>1498</v>
      </c>
      <c r="Z39" s="41">
        <v>1456</v>
      </c>
      <c r="AA39" s="41">
        <v>1441</v>
      </c>
      <c r="AB39" s="41">
        <v>1405</v>
      </c>
      <c r="AC39" s="41">
        <v>1379</v>
      </c>
      <c r="AD39" s="41">
        <v>1351</v>
      </c>
      <c r="AE39" s="41">
        <v>1323</v>
      </c>
      <c r="AF39" s="41">
        <v>1289</v>
      </c>
      <c r="AG39" s="41">
        <v>1275</v>
      </c>
      <c r="AH39" s="41">
        <v>1248</v>
      </c>
      <c r="AI39" s="41">
        <v>1229</v>
      </c>
      <c r="AJ39" s="41">
        <v>1222</v>
      </c>
      <c r="AK39" s="41">
        <v>1225</v>
      </c>
      <c r="AL39" s="41">
        <v>1219</v>
      </c>
      <c r="AM39" s="41">
        <v>1171</v>
      </c>
      <c r="AN39" s="41">
        <v>1165</v>
      </c>
      <c r="AO39" s="41">
        <v>1127</v>
      </c>
      <c r="AP39" s="41">
        <v>1103</v>
      </c>
      <c r="AQ39" s="41">
        <v>1083</v>
      </c>
    </row>
    <row r="40" spans="1:43" ht="14.5">
      <c r="A40" s="22" t="s">
        <v>4</v>
      </c>
      <c r="B40" s="40">
        <v>3993</v>
      </c>
      <c r="C40" s="41">
        <v>4019</v>
      </c>
      <c r="D40" s="41">
        <v>4146</v>
      </c>
      <c r="E40" s="41">
        <v>4209</v>
      </c>
      <c r="F40" s="41">
        <v>4261</v>
      </c>
      <c r="G40" s="41">
        <v>4325</v>
      </c>
      <c r="H40" s="41">
        <v>4360</v>
      </c>
      <c r="I40" s="41">
        <v>4391</v>
      </c>
      <c r="J40" s="41">
        <v>4419</v>
      </c>
      <c r="K40" s="41">
        <v>4440</v>
      </c>
      <c r="L40" s="41">
        <v>4500</v>
      </c>
      <c r="M40" s="41">
        <v>4518</v>
      </c>
      <c r="N40" s="41">
        <v>4549</v>
      </c>
      <c r="O40" s="41">
        <v>4574</v>
      </c>
      <c r="P40" s="41">
        <v>4566</v>
      </c>
      <c r="Q40" s="41">
        <v>4578</v>
      </c>
      <c r="R40" s="41">
        <v>4510</v>
      </c>
      <c r="S40" s="41">
        <v>4522</v>
      </c>
      <c r="T40" s="41">
        <v>4508</v>
      </c>
      <c r="U40" s="41">
        <v>4437</v>
      </c>
      <c r="V40" s="41">
        <v>4414</v>
      </c>
      <c r="W40" s="41">
        <v>4438</v>
      </c>
      <c r="X40" s="41">
        <v>4432</v>
      </c>
      <c r="Y40" s="41">
        <v>4432</v>
      </c>
      <c r="Z40" s="41">
        <v>4393</v>
      </c>
      <c r="AA40" s="41">
        <v>4348</v>
      </c>
      <c r="AB40" s="41">
        <v>4332</v>
      </c>
      <c r="AC40" s="41">
        <v>4298</v>
      </c>
      <c r="AD40" s="41">
        <v>4313</v>
      </c>
      <c r="AE40" s="41">
        <v>4298</v>
      </c>
      <c r="AF40" s="41">
        <v>4302</v>
      </c>
      <c r="AG40" s="41">
        <v>4280</v>
      </c>
      <c r="AH40" s="41">
        <v>4287</v>
      </c>
      <c r="AI40" s="41">
        <v>4288</v>
      </c>
      <c r="AJ40" s="41">
        <v>4283</v>
      </c>
      <c r="AK40" s="41">
        <v>4305</v>
      </c>
      <c r="AL40" s="41">
        <v>4298</v>
      </c>
      <c r="AM40" s="41">
        <v>4309</v>
      </c>
      <c r="AN40" s="41">
        <v>4273</v>
      </c>
      <c r="AO40" s="41">
        <v>4261</v>
      </c>
      <c r="AP40" s="41">
        <v>4228</v>
      </c>
      <c r="AQ40" s="41">
        <v>4196</v>
      </c>
    </row>
    <row r="41" spans="1:43" ht="14.5">
      <c r="A41" s="22" t="s">
        <v>5</v>
      </c>
      <c r="B41" s="40">
        <v>1048</v>
      </c>
      <c r="C41" s="41">
        <v>1039</v>
      </c>
      <c r="D41" s="41">
        <v>1058</v>
      </c>
      <c r="E41" s="41">
        <v>1083</v>
      </c>
      <c r="F41" s="41">
        <v>1064</v>
      </c>
      <c r="G41" s="41">
        <v>1074</v>
      </c>
      <c r="H41" s="41">
        <v>1078</v>
      </c>
      <c r="I41" s="41">
        <v>1104</v>
      </c>
      <c r="J41" s="41">
        <v>1111</v>
      </c>
      <c r="K41" s="41">
        <v>1090</v>
      </c>
      <c r="L41" s="41">
        <v>1114</v>
      </c>
      <c r="M41" s="41">
        <v>1098</v>
      </c>
      <c r="N41" s="41">
        <v>1110</v>
      </c>
      <c r="O41" s="41">
        <v>1112</v>
      </c>
      <c r="P41" s="41">
        <v>1113</v>
      </c>
      <c r="Q41" s="41">
        <v>1123</v>
      </c>
      <c r="R41" s="41">
        <v>1110</v>
      </c>
      <c r="S41" s="41">
        <v>1093</v>
      </c>
      <c r="T41" s="41">
        <v>1063</v>
      </c>
      <c r="U41" s="41">
        <v>1030</v>
      </c>
      <c r="V41" s="41">
        <v>1040</v>
      </c>
      <c r="W41" s="41">
        <v>1002</v>
      </c>
      <c r="X41" s="41">
        <v>982</v>
      </c>
      <c r="Y41" s="41">
        <v>973</v>
      </c>
      <c r="Z41" s="41">
        <v>956</v>
      </c>
      <c r="AA41" s="41">
        <v>955</v>
      </c>
      <c r="AB41" s="41">
        <v>942</v>
      </c>
      <c r="AC41" s="41">
        <v>904</v>
      </c>
      <c r="AD41" s="41">
        <v>881</v>
      </c>
      <c r="AE41" s="41">
        <v>860</v>
      </c>
      <c r="AF41" s="41">
        <v>853</v>
      </c>
      <c r="AG41" s="41">
        <v>847</v>
      </c>
      <c r="AH41" s="41">
        <v>835</v>
      </c>
      <c r="AI41" s="41">
        <v>818</v>
      </c>
      <c r="AJ41" s="41">
        <v>817</v>
      </c>
      <c r="AK41" s="41">
        <v>798</v>
      </c>
      <c r="AL41" s="41">
        <v>811</v>
      </c>
      <c r="AM41" s="41">
        <v>789</v>
      </c>
      <c r="AN41" s="41">
        <v>737</v>
      </c>
      <c r="AO41" s="41">
        <v>719</v>
      </c>
      <c r="AP41" s="41">
        <v>722</v>
      </c>
      <c r="AQ41" s="41">
        <v>719</v>
      </c>
    </row>
    <row r="42" spans="1:43" ht="14.5">
      <c r="A42" s="22" t="s">
        <v>6</v>
      </c>
      <c r="B42" s="40">
        <v>3139</v>
      </c>
      <c r="C42" s="41">
        <v>3168</v>
      </c>
      <c r="D42" s="41">
        <v>3248</v>
      </c>
      <c r="E42" s="41">
        <v>3308</v>
      </c>
      <c r="F42" s="41">
        <v>3356</v>
      </c>
      <c r="G42" s="41">
        <v>3419</v>
      </c>
      <c r="H42" s="41">
        <v>3422</v>
      </c>
      <c r="I42" s="41">
        <v>3457</v>
      </c>
      <c r="J42" s="41">
        <v>3420</v>
      </c>
      <c r="K42" s="41">
        <v>3417</v>
      </c>
      <c r="L42" s="41">
        <v>3381</v>
      </c>
      <c r="M42" s="41">
        <v>3402</v>
      </c>
      <c r="N42" s="41">
        <v>3426</v>
      </c>
      <c r="O42" s="41">
        <v>3438</v>
      </c>
      <c r="P42" s="41">
        <v>3414</v>
      </c>
      <c r="Q42" s="41">
        <v>3391</v>
      </c>
      <c r="R42" s="41">
        <v>3360</v>
      </c>
      <c r="S42" s="41">
        <v>3317</v>
      </c>
      <c r="T42" s="41">
        <v>3281</v>
      </c>
      <c r="U42" s="41">
        <v>3230</v>
      </c>
      <c r="V42" s="41">
        <v>3155</v>
      </c>
      <c r="W42" s="41">
        <v>3101</v>
      </c>
      <c r="X42" s="41">
        <v>3070</v>
      </c>
      <c r="Y42" s="41">
        <v>3038</v>
      </c>
      <c r="Z42" s="41">
        <v>3005</v>
      </c>
      <c r="AA42" s="41">
        <v>3044</v>
      </c>
      <c r="AB42" s="41">
        <v>3004</v>
      </c>
      <c r="AC42" s="41">
        <v>3017</v>
      </c>
      <c r="AD42" s="41">
        <v>3020</v>
      </c>
      <c r="AE42" s="41">
        <v>2986</v>
      </c>
      <c r="AF42" s="41">
        <v>2934</v>
      </c>
      <c r="AG42" s="41">
        <v>2910</v>
      </c>
      <c r="AH42" s="41">
        <v>2923</v>
      </c>
      <c r="AI42" s="41">
        <v>2923</v>
      </c>
      <c r="AJ42" s="41">
        <v>2893</v>
      </c>
      <c r="AK42" s="41">
        <v>2931</v>
      </c>
      <c r="AL42" s="41">
        <v>2907</v>
      </c>
      <c r="AM42" s="41">
        <v>2860</v>
      </c>
      <c r="AN42" s="41">
        <v>2825</v>
      </c>
      <c r="AO42" s="41">
        <v>2759</v>
      </c>
      <c r="AP42" s="41">
        <v>2706</v>
      </c>
      <c r="AQ42" s="41">
        <v>2676</v>
      </c>
    </row>
    <row r="43" spans="1:43" ht="14.5">
      <c r="A43" s="22" t="s">
        <v>7</v>
      </c>
      <c r="B43" s="40">
        <v>3967</v>
      </c>
      <c r="C43" s="41">
        <v>3995</v>
      </c>
      <c r="D43" s="41">
        <v>4013</v>
      </c>
      <c r="E43" s="41">
        <v>4062</v>
      </c>
      <c r="F43" s="41">
        <v>4076</v>
      </c>
      <c r="G43" s="41">
        <v>4064</v>
      </c>
      <c r="H43" s="41">
        <v>4065</v>
      </c>
      <c r="I43" s="41">
        <v>4060</v>
      </c>
      <c r="J43" s="41">
        <v>4088</v>
      </c>
      <c r="K43" s="41">
        <v>4092</v>
      </c>
      <c r="L43" s="41">
        <v>4087</v>
      </c>
      <c r="M43" s="41">
        <v>4077</v>
      </c>
      <c r="N43" s="41">
        <v>4085</v>
      </c>
      <c r="O43" s="41">
        <v>4043</v>
      </c>
      <c r="P43" s="41">
        <v>4067</v>
      </c>
      <c r="Q43" s="41">
        <v>4023</v>
      </c>
      <c r="R43" s="41">
        <v>3982</v>
      </c>
      <c r="S43" s="41">
        <v>3939</v>
      </c>
      <c r="T43" s="41">
        <v>3906</v>
      </c>
      <c r="U43" s="41">
        <v>3841</v>
      </c>
      <c r="V43" s="41">
        <v>3797</v>
      </c>
      <c r="W43" s="41">
        <v>3745</v>
      </c>
      <c r="X43" s="41">
        <v>3678</v>
      </c>
      <c r="Y43" s="41">
        <v>3664</v>
      </c>
      <c r="Z43" s="41">
        <v>3665</v>
      </c>
      <c r="AA43" s="41">
        <v>3667</v>
      </c>
      <c r="AB43" s="41">
        <v>3643</v>
      </c>
      <c r="AC43" s="41">
        <v>3590</v>
      </c>
      <c r="AD43" s="41">
        <v>3536</v>
      </c>
      <c r="AE43" s="41">
        <v>3493</v>
      </c>
      <c r="AF43" s="41">
        <v>3480</v>
      </c>
      <c r="AG43" s="41">
        <v>3485</v>
      </c>
      <c r="AH43" s="41">
        <v>3426</v>
      </c>
      <c r="AI43" s="41">
        <v>3381</v>
      </c>
      <c r="AJ43" s="41">
        <v>3354</v>
      </c>
      <c r="AK43" s="41">
        <v>3311</v>
      </c>
      <c r="AL43" s="41">
        <v>3232</v>
      </c>
      <c r="AM43" s="41">
        <v>3192</v>
      </c>
      <c r="AN43" s="41">
        <v>3112</v>
      </c>
      <c r="AO43" s="41">
        <v>3033</v>
      </c>
      <c r="AP43" s="41">
        <v>2966</v>
      </c>
      <c r="AQ43" s="41">
        <v>2938</v>
      </c>
    </row>
    <row r="44" spans="1:43" ht="14.5">
      <c r="A44" s="22" t="s">
        <v>8</v>
      </c>
      <c r="B44" s="40">
        <v>3880</v>
      </c>
      <c r="C44" s="41">
        <v>3956</v>
      </c>
      <c r="D44" s="41">
        <v>3989</v>
      </c>
      <c r="E44" s="41">
        <v>4006</v>
      </c>
      <c r="F44" s="41">
        <v>3993</v>
      </c>
      <c r="G44" s="41">
        <v>4040</v>
      </c>
      <c r="H44" s="41">
        <v>4085</v>
      </c>
      <c r="I44" s="41">
        <v>4126</v>
      </c>
      <c r="J44" s="41">
        <v>4065</v>
      </c>
      <c r="K44" s="41">
        <v>4098</v>
      </c>
      <c r="L44" s="41">
        <v>4074</v>
      </c>
      <c r="M44" s="41">
        <v>4059</v>
      </c>
      <c r="N44" s="41">
        <v>4095</v>
      </c>
      <c r="O44" s="41">
        <v>4069</v>
      </c>
      <c r="P44" s="41">
        <v>4057</v>
      </c>
      <c r="Q44" s="41">
        <v>4046</v>
      </c>
      <c r="R44" s="41">
        <v>4009</v>
      </c>
      <c r="S44" s="41">
        <v>3949</v>
      </c>
      <c r="T44" s="41">
        <v>3922</v>
      </c>
      <c r="U44" s="41">
        <v>3853</v>
      </c>
      <c r="V44" s="41">
        <v>3811</v>
      </c>
      <c r="W44" s="41">
        <v>3754</v>
      </c>
      <c r="X44" s="41">
        <v>3696</v>
      </c>
      <c r="Y44" s="41">
        <v>3690</v>
      </c>
      <c r="Z44" s="41">
        <v>3637</v>
      </c>
      <c r="AA44" s="41">
        <v>3593</v>
      </c>
      <c r="AB44" s="41">
        <v>3540</v>
      </c>
      <c r="AC44" s="41">
        <v>3518</v>
      </c>
      <c r="AD44" s="41">
        <v>3501</v>
      </c>
      <c r="AE44" s="41">
        <v>3482</v>
      </c>
      <c r="AF44" s="41">
        <v>3466</v>
      </c>
      <c r="AG44" s="41">
        <v>3405</v>
      </c>
      <c r="AH44" s="41">
        <v>3382</v>
      </c>
      <c r="AI44" s="41">
        <v>3332</v>
      </c>
      <c r="AJ44" s="41">
        <v>3342</v>
      </c>
      <c r="AK44" s="41">
        <v>3302</v>
      </c>
      <c r="AL44" s="41">
        <v>3259</v>
      </c>
      <c r="AM44" s="41">
        <v>3216</v>
      </c>
      <c r="AN44" s="41">
        <v>3166</v>
      </c>
      <c r="AO44" s="41">
        <v>3114</v>
      </c>
      <c r="AP44" s="41">
        <v>3065</v>
      </c>
      <c r="AQ44" s="41">
        <v>3004</v>
      </c>
    </row>
    <row r="45" spans="1:43" ht="14.5">
      <c r="A45" s="19" t="s">
        <v>2</v>
      </c>
      <c r="B45" s="38">
        <v>47196</v>
      </c>
      <c r="C45" s="39">
        <v>47671</v>
      </c>
      <c r="D45" s="39">
        <v>48007</v>
      </c>
      <c r="E45" s="39">
        <v>48301</v>
      </c>
      <c r="F45" s="39">
        <v>48659</v>
      </c>
      <c r="G45" s="39">
        <v>48786</v>
      </c>
      <c r="H45" s="39">
        <v>48996</v>
      </c>
      <c r="I45" s="39">
        <v>49106</v>
      </c>
      <c r="J45" s="39">
        <v>49061</v>
      </c>
      <c r="K45" s="39">
        <v>49203</v>
      </c>
      <c r="L45" s="39">
        <v>49393</v>
      </c>
      <c r="M45" s="39">
        <v>49705</v>
      </c>
      <c r="N45" s="39">
        <v>49971</v>
      </c>
      <c r="O45" s="39">
        <v>50421</v>
      </c>
      <c r="P45" s="39">
        <v>50767</v>
      </c>
      <c r="Q45" s="39">
        <v>50749</v>
      </c>
      <c r="R45" s="39">
        <v>50603</v>
      </c>
      <c r="S45" s="39">
        <v>50587</v>
      </c>
      <c r="T45" s="39">
        <v>50501</v>
      </c>
      <c r="U45" s="39">
        <v>50352</v>
      </c>
      <c r="V45" s="39">
        <v>49193</v>
      </c>
      <c r="W45" s="39">
        <v>49048</v>
      </c>
      <c r="X45" s="39">
        <v>49092</v>
      </c>
      <c r="Y45" s="39">
        <v>49109</v>
      </c>
      <c r="Z45" s="39">
        <v>49242</v>
      </c>
      <c r="AA45" s="39">
        <v>49569</v>
      </c>
      <c r="AB45" s="39">
        <v>49761</v>
      </c>
      <c r="AC45" s="39">
        <v>50183</v>
      </c>
      <c r="AD45" s="39">
        <v>51389</v>
      </c>
      <c r="AE45" s="39">
        <v>51689</v>
      </c>
      <c r="AF45" s="39">
        <v>51997</v>
      </c>
      <c r="AG45" s="39">
        <v>52282</v>
      </c>
      <c r="AH45" s="39">
        <v>52509</v>
      </c>
      <c r="AI45" s="39">
        <v>52706</v>
      </c>
      <c r="AJ45" s="39">
        <v>52921</v>
      </c>
      <c r="AK45" s="39">
        <v>53160</v>
      </c>
      <c r="AL45" s="39">
        <v>53301</v>
      </c>
      <c r="AM45" s="39">
        <v>53243</v>
      </c>
      <c r="AN45" s="39">
        <v>53159</v>
      </c>
      <c r="AO45" s="39">
        <v>53145</v>
      </c>
      <c r="AP45" s="39">
        <v>53198</v>
      </c>
      <c r="AQ45" s="39">
        <v>53299</v>
      </c>
    </row>
    <row r="46" spans="1:43" ht="14.5">
      <c r="A46" s="22" t="s">
        <v>0</v>
      </c>
      <c r="B46" s="40">
        <v>5348</v>
      </c>
      <c r="C46" s="41">
        <v>5459</v>
      </c>
      <c r="D46" s="41">
        <v>5625</v>
      </c>
      <c r="E46" s="41">
        <v>5733</v>
      </c>
      <c r="F46" s="41">
        <v>5868</v>
      </c>
      <c r="G46" s="41">
        <v>5914</v>
      </c>
      <c r="H46" s="41">
        <v>5965</v>
      </c>
      <c r="I46" s="41">
        <v>6029</v>
      </c>
      <c r="J46" s="41">
        <v>6007</v>
      </c>
      <c r="K46" s="41">
        <v>6073</v>
      </c>
      <c r="L46" s="41">
        <v>6126</v>
      </c>
      <c r="M46" s="41">
        <v>6168</v>
      </c>
      <c r="N46" s="41">
        <v>6174</v>
      </c>
      <c r="O46" s="41">
        <v>6254</v>
      </c>
      <c r="P46" s="41">
        <v>6291</v>
      </c>
      <c r="Q46" s="41">
        <v>6308</v>
      </c>
      <c r="R46" s="41">
        <v>6270</v>
      </c>
      <c r="S46" s="41">
        <v>6250</v>
      </c>
      <c r="T46" s="41">
        <v>6234</v>
      </c>
      <c r="U46" s="41">
        <v>6175</v>
      </c>
      <c r="V46" s="41">
        <v>6106</v>
      </c>
      <c r="W46" s="41">
        <v>6047</v>
      </c>
      <c r="X46" s="41">
        <v>6047</v>
      </c>
      <c r="Y46" s="41">
        <v>5978</v>
      </c>
      <c r="Z46" s="41">
        <v>5961</v>
      </c>
      <c r="AA46" s="41">
        <v>5937</v>
      </c>
      <c r="AB46" s="41">
        <v>5892</v>
      </c>
      <c r="AC46" s="41">
        <v>5844</v>
      </c>
      <c r="AD46" s="41">
        <v>5745</v>
      </c>
      <c r="AE46" s="41">
        <v>5793</v>
      </c>
      <c r="AF46" s="41">
        <v>5737</v>
      </c>
      <c r="AG46" s="41">
        <v>5697</v>
      </c>
      <c r="AH46" s="41">
        <v>5736</v>
      </c>
      <c r="AI46" s="41">
        <v>5675</v>
      </c>
      <c r="AJ46" s="41">
        <v>5643</v>
      </c>
      <c r="AK46" s="41">
        <v>5590</v>
      </c>
      <c r="AL46" s="41">
        <v>5578</v>
      </c>
      <c r="AM46" s="41">
        <v>5520</v>
      </c>
      <c r="AN46" s="41">
        <v>5502</v>
      </c>
      <c r="AO46" s="41">
        <v>5464</v>
      </c>
      <c r="AP46" s="41">
        <v>5426</v>
      </c>
      <c r="AQ46" s="41">
        <v>5390</v>
      </c>
    </row>
    <row r="47" spans="1:43" ht="12.75">
      <c r="A47" s="10" t="s">
        <v>1</v>
      </c>
      <c r="B47" s="13">
        <v>41848</v>
      </c>
      <c r="C47" s="14">
        <v>42212</v>
      </c>
      <c r="D47" s="14">
        <v>42382</v>
      </c>
      <c r="E47" s="14">
        <v>42568</v>
      </c>
      <c r="F47" s="14">
        <v>42791</v>
      </c>
      <c r="G47" s="14">
        <v>42872</v>
      </c>
      <c r="H47" s="14">
        <v>43031</v>
      </c>
      <c r="I47" s="14">
        <v>43077</v>
      </c>
      <c r="J47" s="14">
        <v>43054</v>
      </c>
      <c r="K47" s="14">
        <v>43130</v>
      </c>
      <c r="L47" s="14">
        <v>43267</v>
      </c>
      <c r="M47" s="14">
        <v>43537</v>
      </c>
      <c r="N47" s="14">
        <v>43797</v>
      </c>
      <c r="O47" s="14">
        <v>44167</v>
      </c>
      <c r="P47" s="14">
        <v>44476</v>
      </c>
      <c r="Q47" s="14">
        <v>44441</v>
      </c>
      <c r="R47" s="14">
        <v>44333</v>
      </c>
      <c r="S47" s="14">
        <v>44337</v>
      </c>
      <c r="T47" s="14">
        <v>44267</v>
      </c>
      <c r="U47" s="14">
        <v>44177</v>
      </c>
      <c r="V47" s="14">
        <v>44182</v>
      </c>
      <c r="W47" s="14">
        <v>44048</v>
      </c>
      <c r="X47" s="14">
        <v>44093</v>
      </c>
      <c r="Y47" s="14">
        <v>44168</v>
      </c>
      <c r="Z47" s="14">
        <v>44296</v>
      </c>
      <c r="AA47" s="14">
        <v>44627</v>
      </c>
      <c r="AB47" s="14">
        <v>44874</v>
      </c>
      <c r="AC47" s="14">
        <v>45348</v>
      </c>
      <c r="AD47" s="14">
        <v>45644</v>
      </c>
      <c r="AE47" s="14">
        <v>45896</v>
      </c>
      <c r="AF47" s="14">
        <v>46260</v>
      </c>
      <c r="AG47" s="14">
        <v>46585</v>
      </c>
      <c r="AH47" s="14">
        <v>46773</v>
      </c>
      <c r="AI47" s="14">
        <v>47031</v>
      </c>
      <c r="AJ47" s="14">
        <v>47278</v>
      </c>
      <c r="AK47" s="14">
        <v>47570</v>
      </c>
      <c r="AL47" s="14">
        <v>47723</v>
      </c>
      <c r="AM47" s="14">
        <v>47723</v>
      </c>
      <c r="AN47" s="14">
        <v>47657</v>
      </c>
      <c r="AO47" s="14">
        <v>47681</v>
      </c>
      <c r="AP47" s="14">
        <v>47772</v>
      </c>
      <c r="AQ47" s="14">
        <v>47909</v>
      </c>
    </row>
    <row r="48" spans="1:43" ht="14.5">
      <c r="A48" s="28" t="s">
        <v>17</v>
      </c>
      <c r="B48" s="30">
        <f>SUM(B39:B41,B43:B44)</f>
        <v>14513</v>
      </c>
      <c r="C48" s="30">
        <f>SUM(C39:C41,C43:C44)</f>
        <v>14657</v>
      </c>
      <c r="D48" s="30">
        <f aca="true" t="shared" si="27" ref="D48:AQ48">SUM(D39:D41,D43:D44)</f>
        <v>14860</v>
      </c>
      <c r="E48" s="30">
        <f t="shared" si="27"/>
        <v>15043</v>
      </c>
      <c r="F48" s="30">
        <f t="shared" si="27"/>
        <v>15064</v>
      </c>
      <c r="G48" s="30">
        <f t="shared" si="27"/>
        <v>15180</v>
      </c>
      <c r="H48" s="30">
        <f t="shared" si="27"/>
        <v>15254</v>
      </c>
      <c r="I48" s="30">
        <f t="shared" si="27"/>
        <v>15359</v>
      </c>
      <c r="J48" s="30">
        <f t="shared" si="27"/>
        <v>15368</v>
      </c>
      <c r="K48" s="30">
        <f t="shared" si="27"/>
        <v>15393</v>
      </c>
      <c r="L48" s="30">
        <f t="shared" si="27"/>
        <v>15440</v>
      </c>
      <c r="M48" s="30">
        <f t="shared" si="27"/>
        <v>15396</v>
      </c>
      <c r="N48" s="30">
        <f t="shared" si="27"/>
        <v>15490</v>
      </c>
      <c r="O48" s="30">
        <f t="shared" si="27"/>
        <v>15456</v>
      </c>
      <c r="P48" s="30">
        <f t="shared" si="27"/>
        <v>15446</v>
      </c>
      <c r="Q48" s="30">
        <f t="shared" si="27"/>
        <v>15399</v>
      </c>
      <c r="R48" s="30">
        <f t="shared" si="27"/>
        <v>15250</v>
      </c>
      <c r="S48" s="30">
        <f t="shared" si="27"/>
        <v>15117</v>
      </c>
      <c r="T48" s="30">
        <f t="shared" si="27"/>
        <v>14991</v>
      </c>
      <c r="U48" s="30">
        <f t="shared" si="27"/>
        <v>14763</v>
      </c>
      <c r="V48" s="30">
        <f t="shared" si="27"/>
        <v>14609</v>
      </c>
      <c r="W48" s="30">
        <f t="shared" si="27"/>
        <v>14475</v>
      </c>
      <c r="X48" s="30">
        <f t="shared" si="27"/>
        <v>14287</v>
      </c>
      <c r="Y48" s="30">
        <f t="shared" si="27"/>
        <v>14257</v>
      </c>
      <c r="Z48" s="30">
        <f t="shared" si="27"/>
        <v>14107</v>
      </c>
      <c r="AA48" s="30">
        <f t="shared" si="27"/>
        <v>14004</v>
      </c>
      <c r="AB48" s="30">
        <f t="shared" si="27"/>
        <v>13862</v>
      </c>
      <c r="AC48" s="30">
        <f t="shared" si="27"/>
        <v>13689</v>
      </c>
      <c r="AD48" s="30">
        <f t="shared" si="27"/>
        <v>13582</v>
      </c>
      <c r="AE48" s="30">
        <f t="shared" si="27"/>
        <v>13456</v>
      </c>
      <c r="AF48" s="30">
        <f t="shared" si="27"/>
        <v>13390</v>
      </c>
      <c r="AG48" s="30">
        <f t="shared" si="27"/>
        <v>13292</v>
      </c>
      <c r="AH48" s="30">
        <f t="shared" si="27"/>
        <v>13178</v>
      </c>
      <c r="AI48" s="30">
        <f t="shared" si="27"/>
        <v>13048</v>
      </c>
      <c r="AJ48" s="30">
        <f t="shared" si="27"/>
        <v>13018</v>
      </c>
      <c r="AK48" s="30">
        <f t="shared" si="27"/>
        <v>12941</v>
      </c>
      <c r="AL48" s="30">
        <f t="shared" si="27"/>
        <v>12819</v>
      </c>
      <c r="AM48" s="30">
        <f t="shared" si="27"/>
        <v>12677</v>
      </c>
      <c r="AN48" s="30">
        <f t="shared" si="27"/>
        <v>12453</v>
      </c>
      <c r="AO48" s="30">
        <f t="shared" si="27"/>
        <v>12254</v>
      </c>
      <c r="AP48" s="30">
        <f t="shared" si="27"/>
        <v>12084</v>
      </c>
      <c r="AQ48" s="30">
        <f t="shared" si="27"/>
        <v>11940</v>
      </c>
    </row>
    <row r="50" spans="2:35" ht="12.7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</row>
    <row r="52" spans="2:35" ht="12.7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</row>
  </sheetData>
  <mergeCells count="1">
    <mergeCell ref="A1:A3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Kaustisen seutukunta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 Kauppinen</dc:creator>
  <cp:keywords/>
  <dc:description/>
  <cp:lastModifiedBy>Minna Kauppinen</cp:lastModifiedBy>
  <cp:lastPrinted>2010-03-19T15:29:28Z</cp:lastPrinted>
  <dcterms:created xsi:type="dcterms:W3CDTF">2005-03-01T11:38:15Z</dcterms:created>
  <dcterms:modified xsi:type="dcterms:W3CDTF">2022-03-31T08:08:33Z</dcterms:modified>
  <cp:category/>
  <cp:version/>
  <cp:contentType/>
  <cp:contentStatus/>
</cp:coreProperties>
</file>