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2" yWindow="156" windowWidth="17340" windowHeight="1284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</sheets>
  <definedNames/>
  <calcPr fullCalcOnLoad="1"/>
</workbook>
</file>

<file path=xl/sharedStrings.xml><?xml version="1.0" encoding="utf-8"?>
<sst xmlns="http://schemas.openxmlformats.org/spreadsheetml/2006/main" count="621" uniqueCount="88">
  <si>
    <t>Henkilöstö</t>
  </si>
  <si>
    <t>Keski-Pohjanmaa</t>
  </si>
  <si>
    <t>15    Elintarvikkeiden ja juomien valm.</t>
  </si>
  <si>
    <t>16    Tupakkatuotteiden valmistus</t>
  </si>
  <si>
    <t>17    Tekstiilien valmistus</t>
  </si>
  <si>
    <t>18    Vaatteiden valm; turkisten muokkaus</t>
  </si>
  <si>
    <t>19    Nahan valm, laukkujen, jalkin. valm</t>
  </si>
  <si>
    <t>20    Sahatav, puutuott, punontatuott val</t>
  </si>
  <si>
    <t>21    Massan, paperin ja paperituott valm</t>
  </si>
  <si>
    <t>.</t>
  </si>
  <si>
    <t>22    Kustantam, painam. ja tallent. jälj</t>
  </si>
  <si>
    <t>23    Koksin, öljytuott, ydinpolttoain v.</t>
  </si>
  <si>
    <t>24    Kemik, kemialltuott ja tekokuit val</t>
  </si>
  <si>
    <t>25    Kumi- ja muovituotteiden valmistus</t>
  </si>
  <si>
    <t>26    Ei-metallisten mineraalituott. valm</t>
  </si>
  <si>
    <t>27    Metallien jalostus</t>
  </si>
  <si>
    <t>28    Metallituott valm pl. kon ja laitt</t>
  </si>
  <si>
    <t>29    Koneiden ja laitteiden valmistus</t>
  </si>
  <si>
    <t>30    Konttori- ja tietokoneiden valm.</t>
  </si>
  <si>
    <t>31    Muu sähkökon. ja -laitteiden valm.</t>
  </si>
  <si>
    <t>32    Radio-, TV- ja tietoliik. väl. valm</t>
  </si>
  <si>
    <t>33    Lääk-, hienomek koj, kellojen valm</t>
  </si>
  <si>
    <t>34    Autojen ja perävaunujen valmistus</t>
  </si>
  <si>
    <t>35    Muu kulkuneuvojen valmistus</t>
  </si>
  <si>
    <t>36    Huonekal. valmistus; muu valmistus</t>
  </si>
  <si>
    <t>37    Kierrätys</t>
  </si>
  <si>
    <t xml:space="preserve"> </t>
  </si>
  <si>
    <t xml:space="preserve">  Piste solussa tarkoittaa salattua tietoa. </t>
  </si>
  <si>
    <t>%</t>
  </si>
  <si>
    <t>Teollisuus toimialoittain henkilöstön mukaan 2003</t>
  </si>
  <si>
    <t>D Teollisuus yhteensä</t>
  </si>
  <si>
    <t>CDE Koko teollisuus yhteensä</t>
  </si>
  <si>
    <t>C Kaivostoiminta ja louhinta</t>
  </si>
  <si>
    <t>E Sähkö-, kaasu- ja vesihuolto</t>
  </si>
  <si>
    <t>40 Sähkö-, kaasu- ja lämpöhuolto</t>
  </si>
  <si>
    <t>41 Veden puhdistus ja jakelu</t>
  </si>
  <si>
    <t>Lähde: Tilastokeskus, Toimipaikkatilastot, Altika</t>
  </si>
  <si>
    <t>Teollisuus toimialoittain henkilöstön mukaan 2004</t>
  </si>
  <si>
    <t>Teollisuus toimialoittain henkilöstön mukaan 2005</t>
  </si>
  <si>
    <t>Teollisuuden henkilöstö toimialoittain 2006</t>
  </si>
  <si>
    <t>Lähde: Tilastokeskus - Toimipaikkarekisteri</t>
  </si>
  <si>
    <t>Henkilöstön määrä</t>
  </si>
  <si>
    <t>Henkilöstö / toimipaikka</t>
  </si>
  <si>
    <t>Kaustisen stk</t>
  </si>
  <si>
    <t>Kokkolan stk</t>
  </si>
  <si>
    <t>Teollisuuden henkilöstö toimialoittain 2007</t>
  </si>
  <si>
    <t>Kaustisen seutu</t>
  </si>
  <si>
    <t>Kokkolan seutu</t>
  </si>
  <si>
    <t>Teollisuuden henkilöstö toimialoittain 2008</t>
  </si>
  <si>
    <t>Tol2008; Aluejako 2010</t>
  </si>
  <si>
    <t>B     Kaivostoiminta ja louhinta</t>
  </si>
  <si>
    <t>C     Teollisuus</t>
  </si>
  <si>
    <t>10    Elintarvikkeiden valmistus</t>
  </si>
  <si>
    <t>11    Juomien valmistus</t>
  </si>
  <si>
    <t>12    Tupakkatuotteiden valmistus</t>
  </si>
  <si>
    <t>13    Tekstiilien valmistus</t>
  </si>
  <si>
    <t>14    Vaatteiden valmistus</t>
  </si>
  <si>
    <t>15    Nahan ja nahkatuotteiden valmistus</t>
  </si>
  <si>
    <t>16    Sahatav, puu- ja punontatuott. valm</t>
  </si>
  <si>
    <t>17    Paperin, paperi-, kartonkituott val</t>
  </si>
  <si>
    <t>18    Painaminen ja tallenteiden jäljent.</t>
  </si>
  <si>
    <t>19    Koksin ja jalostett öljytuott valm</t>
  </si>
  <si>
    <t>20    Kemikaal ja kemiallisten tuott valm</t>
  </si>
  <si>
    <t>21    Lääkeaineiden ja lääkkeiden valm.</t>
  </si>
  <si>
    <t>22    Kumi- ja muovituotteiden valmistus</t>
  </si>
  <si>
    <t>23    Muiden ei-metall. miner.tuott. valm</t>
  </si>
  <si>
    <t>24    Metallien jalostus</t>
  </si>
  <si>
    <t>25    Metallituotteiden valmistus</t>
  </si>
  <si>
    <t>26    Tietokon, elektron, opt. tuott valm</t>
  </si>
  <si>
    <t>27    Sähkölaitteiden valmistus</t>
  </si>
  <si>
    <t>28    Muiden koneiden ja laitteiden valm.</t>
  </si>
  <si>
    <t>29    Moottoriajoneuv. ja perävaun. valm.</t>
  </si>
  <si>
    <t>30    Muiden kulkuneuvojen valmistus</t>
  </si>
  <si>
    <t>31    Huonekalujen valmistus</t>
  </si>
  <si>
    <t>32    Muu valmistus</t>
  </si>
  <si>
    <t>33    Kon. ja laitt. korj, huolto ja asen</t>
  </si>
  <si>
    <t>D     Sähkö-, kaasu-, lämpöhuolto, jäähd.</t>
  </si>
  <si>
    <t>35    Sähkö-, kaasu-, lämpöhuolto, jäähd.</t>
  </si>
  <si>
    <t>E     Vesi-, viem-, jätevesi-, jätehuolto</t>
  </si>
  <si>
    <t>36    Veden otto, puhdistus ja jakelu</t>
  </si>
  <si>
    <t>37    Viemäri- ja jätevesihuolto</t>
  </si>
  <si>
    <t>38    Jätteen keruu, loppusij.; kierrätys</t>
  </si>
  <si>
    <t>38    Maap, vesist kunnost, ymp.huoltpalv</t>
  </si>
  <si>
    <t>BCDE yhteensä</t>
  </si>
  <si>
    <t>Teollisuuden henkilöstö toimialoittain 2009</t>
  </si>
  <si>
    <t>Teollisuuden henkilöstö toimialoittain 2010</t>
  </si>
  <si>
    <t>Tol 2008</t>
  </si>
  <si>
    <t>Teollisuuden henkilöstö toimialoittain 2011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</si>
</sst>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[$-40B]d\.\ mmmm&quot;ta &quot;yyyy"/>
    <numFmt numFmtId="188" formatCode="0.0\ %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1" fillId="0" borderId="11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33" borderId="10" xfId="0" applyFill="1" applyBorder="1" applyAlignment="1">
      <alignment horizontal="center"/>
    </xf>
    <xf numFmtId="18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0" fontId="1" fillId="0" borderId="0" xfId="0" applyNumberFormat="1" applyFont="1" applyBorder="1" applyAlignment="1">
      <alignment horizontal="right"/>
    </xf>
    <xf numFmtId="180" fontId="1" fillId="0" borderId="11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 horizontal="right"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88" fontId="0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7.421875" style="0" customWidth="1"/>
    <col min="4" max="4" width="10.421875" style="0" customWidth="1"/>
    <col min="5" max="5" width="7.8515625" style="0" customWidth="1"/>
    <col min="7" max="7" width="7.8515625" style="0" customWidth="1"/>
    <col min="8" max="8" width="11.57421875" style="0" customWidth="1"/>
    <col min="9" max="10" width="9.57421875" style="0" customWidth="1"/>
  </cols>
  <sheetData>
    <row r="1" ht="15">
      <c r="A1" s="5" t="s">
        <v>87</v>
      </c>
    </row>
    <row r="2" ht="12.75">
      <c r="A2" s="4" t="s">
        <v>86</v>
      </c>
    </row>
    <row r="3" ht="12.75">
      <c r="A3" t="s">
        <v>40</v>
      </c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0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</row>
    <row r="6" spans="1:10" ht="12.75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</row>
    <row r="7" spans="1:10" ht="12.75">
      <c r="A7" s="4" t="s">
        <v>50</v>
      </c>
      <c r="B7" s="9">
        <v>37</v>
      </c>
      <c r="C7" s="15">
        <f>B7/$B$40</f>
        <v>0.008064516129032258</v>
      </c>
      <c r="D7" s="9">
        <v>30</v>
      </c>
      <c r="E7" s="29">
        <f aca="true" t="shared" si="0" ref="E7:E15">D7/D$40</f>
        <v>0.041379310344827586</v>
      </c>
      <c r="F7" s="9">
        <v>7</v>
      </c>
      <c r="G7" s="29">
        <f aca="true" t="shared" si="1" ref="G7:G15">F7/F$40</f>
        <v>0.0018125323666494044</v>
      </c>
      <c r="H7" s="21">
        <v>1.8</v>
      </c>
      <c r="I7" s="22">
        <v>1.9</v>
      </c>
      <c r="J7" s="22">
        <v>1.7</v>
      </c>
    </row>
    <row r="8" spans="1:10" ht="12.75">
      <c r="A8" s="6" t="s">
        <v>51</v>
      </c>
      <c r="B8" s="9">
        <v>4322</v>
      </c>
      <c r="C8" s="15">
        <f>B8/$B$40</f>
        <v>0.9420226678291195</v>
      </c>
      <c r="D8" s="9">
        <v>674</v>
      </c>
      <c r="E8" s="29">
        <f t="shared" si="0"/>
        <v>0.9296551724137931</v>
      </c>
      <c r="F8" s="9">
        <v>3648</v>
      </c>
      <c r="G8" s="29">
        <f t="shared" si="1"/>
        <v>0.9445882962195753</v>
      </c>
      <c r="H8" s="21">
        <v>10.6</v>
      </c>
      <c r="I8" s="22">
        <v>5.4</v>
      </c>
      <c r="J8" s="22">
        <v>12.8</v>
      </c>
    </row>
    <row r="9" spans="1:10" ht="12.75">
      <c r="A9" s="1" t="s">
        <v>52</v>
      </c>
      <c r="B9" s="2">
        <v>456</v>
      </c>
      <c r="C9" s="18">
        <f aca="true" t="shared" si="2" ref="C8:C14">B9/$B$40</f>
        <v>0.0993897122929381</v>
      </c>
      <c r="D9" s="2">
        <v>164</v>
      </c>
      <c r="E9" s="29">
        <f t="shared" si="0"/>
        <v>0.22620689655172413</v>
      </c>
      <c r="F9" s="2">
        <v>292</v>
      </c>
      <c r="G9" s="29">
        <f t="shared" si="1"/>
        <v>0.07560849300880373</v>
      </c>
      <c r="H9" s="23">
        <v>14.7</v>
      </c>
      <c r="I9" s="24">
        <v>11.7</v>
      </c>
      <c r="J9" s="24">
        <v>17.2</v>
      </c>
    </row>
    <row r="10" spans="1:10" ht="12.75">
      <c r="A10" s="1" t="s">
        <v>53</v>
      </c>
      <c r="B10" s="2">
        <v>3</v>
      </c>
      <c r="C10" s="18">
        <f t="shared" si="2"/>
        <v>0.0006538796861377507</v>
      </c>
      <c r="D10" s="2">
        <v>3</v>
      </c>
      <c r="E10" s="29">
        <f t="shared" si="0"/>
        <v>0.004137931034482759</v>
      </c>
      <c r="F10" s="2">
        <v>0</v>
      </c>
      <c r="G10" s="29">
        <f t="shared" si="1"/>
        <v>0</v>
      </c>
      <c r="H10" s="23">
        <v>0.8</v>
      </c>
      <c r="I10" s="24">
        <v>0.8</v>
      </c>
      <c r="J10" s="24">
        <v>0</v>
      </c>
    </row>
    <row r="11" spans="1:10" ht="12.75">
      <c r="A11" s="1" t="s">
        <v>54</v>
      </c>
      <c r="B11" s="2">
        <v>0</v>
      </c>
      <c r="C11" s="18">
        <f t="shared" si="2"/>
        <v>0</v>
      </c>
      <c r="D11" s="2">
        <v>0</v>
      </c>
      <c r="E11" s="29">
        <f t="shared" si="0"/>
        <v>0</v>
      </c>
      <c r="F11" s="2">
        <v>0</v>
      </c>
      <c r="G11" s="29">
        <f t="shared" si="1"/>
        <v>0</v>
      </c>
      <c r="H11" s="23">
        <v>0</v>
      </c>
      <c r="I11" s="24">
        <v>0</v>
      </c>
      <c r="J11" s="24">
        <v>0</v>
      </c>
    </row>
    <row r="12" spans="1:10" ht="12.75">
      <c r="A12" s="1" t="s">
        <v>55</v>
      </c>
      <c r="B12" s="2">
        <v>68</v>
      </c>
      <c r="C12" s="18">
        <f t="shared" si="2"/>
        <v>0.014821272885789015</v>
      </c>
      <c r="D12" s="2">
        <v>5</v>
      </c>
      <c r="E12" s="29">
        <f t="shared" si="0"/>
        <v>0.006896551724137931</v>
      </c>
      <c r="F12" s="2">
        <v>63</v>
      </c>
      <c r="G12" s="29">
        <f t="shared" si="1"/>
        <v>0.01631279129984464</v>
      </c>
      <c r="H12" s="23">
        <v>3.6</v>
      </c>
      <c r="I12" s="24">
        <v>0.7</v>
      </c>
      <c r="J12" s="24">
        <v>5.3</v>
      </c>
    </row>
    <row r="13" spans="1:10" ht="12.75">
      <c r="A13" s="1" t="s">
        <v>56</v>
      </c>
      <c r="B13" s="2">
        <v>90</v>
      </c>
      <c r="C13" s="18">
        <f t="shared" si="2"/>
        <v>0.01961639058413252</v>
      </c>
      <c r="D13" s="2">
        <v>9</v>
      </c>
      <c r="E13" s="29">
        <f t="shared" si="0"/>
        <v>0.012413793103448275</v>
      </c>
      <c r="F13" s="2">
        <v>80</v>
      </c>
      <c r="G13" s="29">
        <f t="shared" si="1"/>
        <v>0.020714655618850338</v>
      </c>
      <c r="H13" s="23">
        <v>2.1</v>
      </c>
      <c r="I13" s="24">
        <v>1.1</v>
      </c>
      <c r="J13" s="24">
        <v>2.4</v>
      </c>
    </row>
    <row r="14" spans="1:10" ht="12.75">
      <c r="A14" s="1" t="s">
        <v>57</v>
      </c>
      <c r="B14" s="2">
        <v>86</v>
      </c>
      <c r="C14" s="18">
        <f t="shared" si="2"/>
        <v>0.018744551002615517</v>
      </c>
      <c r="D14" s="2">
        <v>48</v>
      </c>
      <c r="E14" s="29">
        <f t="shared" si="0"/>
        <v>0.06620689655172414</v>
      </c>
      <c r="F14" s="2">
        <v>38</v>
      </c>
      <c r="G14" s="29">
        <f t="shared" si="1"/>
        <v>0.00983946141895391</v>
      </c>
      <c r="H14" s="23">
        <v>8.6</v>
      </c>
      <c r="I14" s="24">
        <v>9.6</v>
      </c>
      <c r="J14" s="24">
        <v>7.5</v>
      </c>
    </row>
    <row r="15" spans="1:10" ht="12.75">
      <c r="A15" s="1" t="s">
        <v>58</v>
      </c>
      <c r="B15" s="2">
        <v>577</v>
      </c>
      <c r="C15" s="18">
        <f>B15/$B$40</f>
        <v>0.12576285963382738</v>
      </c>
      <c r="D15" s="3">
        <v>254</v>
      </c>
      <c r="E15" s="29">
        <f t="shared" si="0"/>
        <v>0.3503448275862069</v>
      </c>
      <c r="F15" s="3">
        <v>323</v>
      </c>
      <c r="G15" s="29">
        <f t="shared" si="1"/>
        <v>0.08363542206110823</v>
      </c>
      <c r="H15" s="23">
        <v>9.3</v>
      </c>
      <c r="I15" s="25">
        <v>7.7</v>
      </c>
      <c r="J15" s="25">
        <v>11.1</v>
      </c>
    </row>
    <row r="16" spans="1:10" ht="12.75">
      <c r="A16" s="1" t="s">
        <v>59</v>
      </c>
      <c r="B16" s="2" t="s">
        <v>9</v>
      </c>
      <c r="C16" s="18"/>
      <c r="D16" s="2" t="s">
        <v>9</v>
      </c>
      <c r="E16" s="29"/>
      <c r="F16" s="2" t="s">
        <v>9</v>
      </c>
      <c r="G16" s="29"/>
      <c r="H16" s="23" t="s">
        <v>9</v>
      </c>
      <c r="I16" s="24" t="s">
        <v>9</v>
      </c>
      <c r="J16" s="24" t="s">
        <v>9</v>
      </c>
    </row>
    <row r="17" spans="1:10" ht="12.75">
      <c r="A17" s="1" t="s">
        <v>60</v>
      </c>
      <c r="B17" s="2">
        <v>22</v>
      </c>
      <c r="C17" s="18">
        <f aca="true" t="shared" si="3" ref="C17:C39">B17/$B$40</f>
        <v>0.004795117698343505</v>
      </c>
      <c r="D17" s="2">
        <v>0</v>
      </c>
      <c r="E17" s="29">
        <f>D17/D$40</f>
        <v>0</v>
      </c>
      <c r="F17" s="2">
        <v>22</v>
      </c>
      <c r="G17" s="29">
        <f aca="true" t="shared" si="4" ref="G17:G24">F17/F$40</f>
        <v>0.005696530295183843</v>
      </c>
      <c r="H17" s="23">
        <v>2</v>
      </c>
      <c r="I17" s="24">
        <v>0</v>
      </c>
      <c r="J17" s="24">
        <v>2</v>
      </c>
    </row>
    <row r="18" spans="1:10" ht="12.75">
      <c r="A18" s="1" t="s">
        <v>61</v>
      </c>
      <c r="B18" s="2">
        <v>0</v>
      </c>
      <c r="C18" s="18">
        <f t="shared" si="3"/>
        <v>0</v>
      </c>
      <c r="D18" s="2">
        <v>0</v>
      </c>
      <c r="E18" s="29">
        <f>D18/D$40</f>
        <v>0</v>
      </c>
      <c r="F18" s="2">
        <v>0</v>
      </c>
      <c r="G18" s="29">
        <f t="shared" si="4"/>
        <v>0</v>
      </c>
      <c r="H18" s="23">
        <v>0</v>
      </c>
      <c r="I18" s="24">
        <v>0</v>
      </c>
      <c r="J18" s="24">
        <v>0</v>
      </c>
    </row>
    <row r="19" spans="1:10" ht="12.75">
      <c r="A19" s="1" t="s">
        <v>62</v>
      </c>
      <c r="B19" s="2">
        <v>303</v>
      </c>
      <c r="C19" s="18">
        <f t="shared" si="3"/>
        <v>0.06604184829991282</v>
      </c>
      <c r="D19" s="3" t="s">
        <v>9</v>
      </c>
      <c r="E19" s="29"/>
      <c r="F19" s="2">
        <v>303</v>
      </c>
      <c r="G19" s="29">
        <f t="shared" si="4"/>
        <v>0.07845675815639565</v>
      </c>
      <c r="H19" s="23">
        <v>27.6</v>
      </c>
      <c r="I19" s="25" t="s">
        <v>9</v>
      </c>
      <c r="J19" s="24">
        <v>30.3</v>
      </c>
    </row>
    <row r="20" spans="1:10" ht="12.75">
      <c r="A20" s="1" t="s">
        <v>63</v>
      </c>
      <c r="B20" s="2">
        <v>0</v>
      </c>
      <c r="C20" s="18">
        <f t="shared" si="3"/>
        <v>0</v>
      </c>
      <c r="D20" s="2">
        <v>0</v>
      </c>
      <c r="E20" s="29">
        <f>D20/D$40</f>
        <v>0</v>
      </c>
      <c r="F20" s="2">
        <v>0</v>
      </c>
      <c r="G20" s="29">
        <f t="shared" si="4"/>
        <v>0</v>
      </c>
      <c r="H20" s="23">
        <v>0</v>
      </c>
      <c r="I20" s="24">
        <v>0</v>
      </c>
      <c r="J20" s="24">
        <v>0</v>
      </c>
    </row>
    <row r="21" spans="1:10" ht="12.75">
      <c r="A21" s="1" t="s">
        <v>64</v>
      </c>
      <c r="B21" s="2">
        <v>45</v>
      </c>
      <c r="C21" s="18">
        <f t="shared" si="3"/>
        <v>0.00980819529206626</v>
      </c>
      <c r="D21" s="3">
        <v>26</v>
      </c>
      <c r="E21" s="29">
        <f>D21/D$40</f>
        <v>0.03586206896551724</v>
      </c>
      <c r="F21" s="3">
        <v>19</v>
      </c>
      <c r="G21" s="29">
        <f t="shared" si="4"/>
        <v>0.004919730709476955</v>
      </c>
      <c r="H21" s="23">
        <v>7.5</v>
      </c>
      <c r="I21" s="25">
        <v>8.6</v>
      </c>
      <c r="J21" s="25">
        <v>6.3</v>
      </c>
    </row>
    <row r="22" spans="1:10" ht="12.75">
      <c r="A22" s="1" t="s">
        <v>65</v>
      </c>
      <c r="B22" s="2">
        <v>122</v>
      </c>
      <c r="C22" s="18">
        <f t="shared" si="3"/>
        <v>0.02659110723626853</v>
      </c>
      <c r="D22" s="2">
        <v>59</v>
      </c>
      <c r="E22" s="29">
        <f>D22/D$40</f>
        <v>0.08137931034482758</v>
      </c>
      <c r="F22" s="2">
        <v>63</v>
      </c>
      <c r="G22" s="29">
        <f t="shared" si="4"/>
        <v>0.01631279129984464</v>
      </c>
      <c r="H22" s="23">
        <v>8.7</v>
      </c>
      <c r="I22" s="24">
        <v>11.8</v>
      </c>
      <c r="J22" s="24">
        <v>7</v>
      </c>
    </row>
    <row r="23" spans="1:10" ht="12.75">
      <c r="A23" s="1" t="s">
        <v>66</v>
      </c>
      <c r="B23" s="2" t="s">
        <v>9</v>
      </c>
      <c r="C23" s="18"/>
      <c r="D23" s="2">
        <v>0</v>
      </c>
      <c r="E23" s="29">
        <f>D23/D$40</f>
        <v>0</v>
      </c>
      <c r="F23" s="2">
        <v>1019</v>
      </c>
      <c r="G23" s="29">
        <f t="shared" si="4"/>
        <v>0.2638529259451062</v>
      </c>
      <c r="H23" s="23" t="s">
        <v>9</v>
      </c>
      <c r="I23" s="24">
        <v>0</v>
      </c>
      <c r="J23" s="24">
        <v>339.6</v>
      </c>
    </row>
    <row r="24" spans="1:10" ht="12.75">
      <c r="A24" s="1" t="s">
        <v>67</v>
      </c>
      <c r="B24" s="2">
        <v>479</v>
      </c>
      <c r="C24" s="18">
        <f t="shared" si="3"/>
        <v>0.10440278988666085</v>
      </c>
      <c r="D24" s="2">
        <v>53</v>
      </c>
      <c r="E24" s="29">
        <f>D24/D$40</f>
        <v>0.07310344827586207</v>
      </c>
      <c r="F24" s="2">
        <v>426</v>
      </c>
      <c r="G24" s="29">
        <f t="shared" si="4"/>
        <v>0.11030554117037804</v>
      </c>
      <c r="H24" s="23">
        <v>7.5</v>
      </c>
      <c r="I24" s="24">
        <v>2.9</v>
      </c>
      <c r="J24" s="24">
        <v>9.3</v>
      </c>
    </row>
    <row r="25" spans="1:10" ht="12.75">
      <c r="A25" s="1" t="s">
        <v>68</v>
      </c>
      <c r="B25" s="2">
        <v>1</v>
      </c>
      <c r="C25" s="18">
        <f t="shared" si="3"/>
        <v>0.00021795989537925023</v>
      </c>
      <c r="D25" s="2" t="s">
        <v>9</v>
      </c>
      <c r="E25" s="29"/>
      <c r="F25" s="2" t="s">
        <v>9</v>
      </c>
      <c r="G25" s="29"/>
      <c r="H25" s="23">
        <v>0.4</v>
      </c>
      <c r="I25" s="24" t="s">
        <v>9</v>
      </c>
      <c r="J25" s="24" t="s">
        <v>9</v>
      </c>
    </row>
    <row r="26" spans="1:10" ht="12.75">
      <c r="A26" s="1" t="s">
        <v>69</v>
      </c>
      <c r="B26" s="2" t="s">
        <v>9</v>
      </c>
      <c r="C26" s="18"/>
      <c r="D26" s="2">
        <v>0</v>
      </c>
      <c r="E26" s="29">
        <f>D26/D$40</f>
        <v>0</v>
      </c>
      <c r="F26" s="2" t="s">
        <v>9</v>
      </c>
      <c r="G26" s="29"/>
      <c r="H26" s="23" t="s">
        <v>9</v>
      </c>
      <c r="I26" s="24">
        <v>0</v>
      </c>
      <c r="J26" s="24" t="s">
        <v>9</v>
      </c>
    </row>
    <row r="27" spans="1:10" ht="12.75">
      <c r="A27" s="1" t="s">
        <v>70</v>
      </c>
      <c r="B27" s="2">
        <v>199</v>
      </c>
      <c r="C27" s="18">
        <f t="shared" si="3"/>
        <v>0.04337401918047079</v>
      </c>
      <c r="D27" s="2" t="s">
        <v>9</v>
      </c>
      <c r="E27" s="29"/>
      <c r="F27" s="3">
        <v>198</v>
      </c>
      <c r="G27" s="29">
        <f aca="true" t="shared" si="5" ref="G27:G35">F27/F$40</f>
        <v>0.05126877265665458</v>
      </c>
      <c r="H27" s="23">
        <v>11.7</v>
      </c>
      <c r="I27" s="24" t="s">
        <v>9</v>
      </c>
      <c r="J27" s="25">
        <v>12.3</v>
      </c>
    </row>
    <row r="28" spans="1:10" ht="12.75">
      <c r="A28" s="1" t="s">
        <v>71</v>
      </c>
      <c r="B28" s="2">
        <v>91</v>
      </c>
      <c r="C28" s="18">
        <f t="shared" si="3"/>
        <v>0.01983435047951177</v>
      </c>
      <c r="D28" s="3">
        <v>0</v>
      </c>
      <c r="E28" s="29">
        <f aca="true" t="shared" si="6" ref="E28:E35">D28/D$40</f>
        <v>0</v>
      </c>
      <c r="F28" s="2">
        <v>91</v>
      </c>
      <c r="G28" s="29">
        <f t="shared" si="5"/>
        <v>0.023562920766442258</v>
      </c>
      <c r="H28" s="23">
        <v>22.6</v>
      </c>
      <c r="I28" s="25">
        <v>0</v>
      </c>
      <c r="J28" s="24">
        <v>22.6</v>
      </c>
    </row>
    <row r="29" spans="1:10" ht="12.75">
      <c r="A29" s="1" t="s">
        <v>72</v>
      </c>
      <c r="B29" s="2">
        <v>212</v>
      </c>
      <c r="C29" s="18">
        <f t="shared" si="3"/>
        <v>0.046207497820401046</v>
      </c>
      <c r="D29" s="2">
        <v>10</v>
      </c>
      <c r="E29" s="29">
        <f t="shared" si="6"/>
        <v>0.013793103448275862</v>
      </c>
      <c r="F29" s="2">
        <v>202</v>
      </c>
      <c r="G29" s="29">
        <f t="shared" si="5"/>
        <v>0.0523045054375971</v>
      </c>
      <c r="H29" s="23">
        <v>9.2</v>
      </c>
      <c r="I29" s="24">
        <v>2.5</v>
      </c>
      <c r="J29" s="24">
        <v>10.6</v>
      </c>
    </row>
    <row r="30" spans="1:10" ht="12.75">
      <c r="A30" s="1" t="s">
        <v>73</v>
      </c>
      <c r="B30" s="2" t="s">
        <v>9</v>
      </c>
      <c r="C30" s="18"/>
      <c r="D30" s="2" t="s">
        <v>9</v>
      </c>
      <c r="E30" s="29"/>
      <c r="F30" s="2">
        <v>41</v>
      </c>
      <c r="G30" s="29">
        <f t="shared" si="5"/>
        <v>0.010616261004660798</v>
      </c>
      <c r="H30" s="23" t="s">
        <v>9</v>
      </c>
      <c r="I30" s="24" t="s">
        <v>9</v>
      </c>
      <c r="J30" s="24">
        <v>5.1</v>
      </c>
    </row>
    <row r="31" spans="1:10" ht="12.75">
      <c r="A31" s="1" t="s">
        <v>74</v>
      </c>
      <c r="B31" s="2">
        <v>74</v>
      </c>
      <c r="C31" s="18">
        <f t="shared" si="3"/>
        <v>0.016129032258064516</v>
      </c>
      <c r="D31" s="2">
        <v>4</v>
      </c>
      <c r="E31" s="29">
        <f t="shared" si="6"/>
        <v>0.005517241379310344</v>
      </c>
      <c r="F31" s="2">
        <v>70</v>
      </c>
      <c r="G31" s="29">
        <f t="shared" si="5"/>
        <v>0.018125323666494046</v>
      </c>
      <c r="H31" s="23">
        <v>3.1</v>
      </c>
      <c r="I31" s="24">
        <v>1</v>
      </c>
      <c r="J31" s="24">
        <v>3.5</v>
      </c>
    </row>
    <row r="32" spans="1:10" ht="12.75">
      <c r="A32" s="1" t="s">
        <v>75</v>
      </c>
      <c r="B32" s="2">
        <v>422</v>
      </c>
      <c r="C32" s="18">
        <f t="shared" si="3"/>
        <v>0.0919790758500436</v>
      </c>
      <c r="D32" s="2">
        <v>29</v>
      </c>
      <c r="E32" s="29">
        <f t="shared" si="6"/>
        <v>0.04</v>
      </c>
      <c r="F32" s="2">
        <v>393</v>
      </c>
      <c r="G32" s="29">
        <f t="shared" si="5"/>
        <v>0.10176074572760228</v>
      </c>
      <c r="H32" s="23">
        <v>9</v>
      </c>
      <c r="I32" s="24">
        <v>2.4</v>
      </c>
      <c r="J32" s="24">
        <v>11.2</v>
      </c>
    </row>
    <row r="33" spans="1:10" ht="12.75">
      <c r="A33" s="4" t="s">
        <v>76</v>
      </c>
      <c r="B33" s="9">
        <v>140</v>
      </c>
      <c r="C33" s="15">
        <f t="shared" si="3"/>
        <v>0.03051438535309503</v>
      </c>
      <c r="D33" s="9">
        <v>12</v>
      </c>
      <c r="E33" s="29">
        <f t="shared" si="6"/>
        <v>0.016551724137931035</v>
      </c>
      <c r="F33" s="9">
        <v>128</v>
      </c>
      <c r="G33" s="29">
        <f t="shared" si="5"/>
        <v>0.033143448990160536</v>
      </c>
      <c r="H33" s="21">
        <v>7.8</v>
      </c>
      <c r="I33" s="22">
        <v>1.7</v>
      </c>
      <c r="J33" s="22">
        <v>11.6</v>
      </c>
    </row>
    <row r="34" spans="1:10" ht="12.75">
      <c r="A34" s="1" t="s">
        <v>77</v>
      </c>
      <c r="B34" s="2">
        <v>140</v>
      </c>
      <c r="C34" s="18">
        <f t="shared" si="3"/>
        <v>0.03051438535309503</v>
      </c>
      <c r="D34" s="2">
        <v>12</v>
      </c>
      <c r="E34" s="29">
        <f t="shared" si="6"/>
        <v>0.016551724137931035</v>
      </c>
      <c r="F34" s="2">
        <v>128</v>
      </c>
      <c r="G34" s="29">
        <f t="shared" si="5"/>
        <v>0.033143448990160536</v>
      </c>
      <c r="H34" s="23">
        <v>7.8</v>
      </c>
      <c r="I34" s="24">
        <v>1.7</v>
      </c>
      <c r="J34" s="24">
        <v>11.6</v>
      </c>
    </row>
    <row r="35" spans="1:10" ht="12.75">
      <c r="A35" s="4" t="s">
        <v>78</v>
      </c>
      <c r="B35" s="9">
        <v>89</v>
      </c>
      <c r="C35" s="18">
        <f t="shared" si="3"/>
        <v>0.01939843068875327</v>
      </c>
      <c r="D35" s="9">
        <v>9</v>
      </c>
      <c r="E35" s="29">
        <f t="shared" si="6"/>
        <v>0.012413793103448275</v>
      </c>
      <c r="F35" s="9">
        <v>79</v>
      </c>
      <c r="G35" s="29">
        <f t="shared" si="5"/>
        <v>0.02045572242361471</v>
      </c>
      <c r="H35" s="21">
        <v>3.9</v>
      </c>
      <c r="I35" s="22">
        <v>1.3</v>
      </c>
      <c r="J35" s="22">
        <v>5</v>
      </c>
    </row>
    <row r="36" spans="1:10" ht="12.75">
      <c r="A36" s="1" t="s">
        <v>79</v>
      </c>
      <c r="B36" s="2" t="s">
        <v>9</v>
      </c>
      <c r="C36" s="18"/>
      <c r="D36" s="2" t="s">
        <v>9</v>
      </c>
      <c r="E36" s="29"/>
      <c r="F36" s="2" t="s">
        <v>9</v>
      </c>
      <c r="G36" s="29"/>
      <c r="H36" s="23" t="s">
        <v>9</v>
      </c>
      <c r="I36" s="24" t="s">
        <v>9</v>
      </c>
      <c r="J36" s="24" t="s">
        <v>9</v>
      </c>
    </row>
    <row r="37" spans="1:10" ht="12.75">
      <c r="A37" s="1" t="s">
        <v>80</v>
      </c>
      <c r="B37" s="2" t="s">
        <v>9</v>
      </c>
      <c r="C37" s="18"/>
      <c r="D37" s="2">
        <v>0</v>
      </c>
      <c r="E37" s="29">
        <f>D37/D$40</f>
        <v>0</v>
      </c>
      <c r="F37" s="2" t="s">
        <v>9</v>
      </c>
      <c r="G37" s="29"/>
      <c r="H37" s="23" t="s">
        <v>9</v>
      </c>
      <c r="I37" s="24">
        <v>0</v>
      </c>
      <c r="J37" s="24" t="s">
        <v>9</v>
      </c>
    </row>
    <row r="38" spans="1:10" ht="12.75">
      <c r="A38" s="1" t="s">
        <v>81</v>
      </c>
      <c r="B38" s="2">
        <v>57</v>
      </c>
      <c r="C38" s="18">
        <f t="shared" si="3"/>
        <v>0.012423714036617262</v>
      </c>
      <c r="D38" s="2" t="s">
        <v>9</v>
      </c>
      <c r="E38" s="29"/>
      <c r="F38" s="2">
        <v>52</v>
      </c>
      <c r="G38" s="29">
        <f>F38/F$40</f>
        <v>0.013464526152252718</v>
      </c>
      <c r="H38" s="23">
        <v>5.2</v>
      </c>
      <c r="I38" s="24" t="s">
        <v>9</v>
      </c>
      <c r="J38" s="24">
        <v>5.7</v>
      </c>
    </row>
    <row r="39" spans="1:10" ht="12.75">
      <c r="A39" s="28" t="s">
        <v>82</v>
      </c>
      <c r="B39" s="2">
        <v>0</v>
      </c>
      <c r="C39" s="18">
        <f t="shared" si="3"/>
        <v>0</v>
      </c>
      <c r="D39" s="2">
        <v>0</v>
      </c>
      <c r="E39" s="29">
        <f>D39/D$40</f>
        <v>0</v>
      </c>
      <c r="F39" s="2">
        <v>0</v>
      </c>
      <c r="G39" s="29">
        <f>F39/F$40</f>
        <v>0</v>
      </c>
      <c r="H39" s="23">
        <v>0</v>
      </c>
      <c r="I39" s="24">
        <v>0</v>
      </c>
      <c r="J39" s="24">
        <v>0</v>
      </c>
    </row>
    <row r="40" spans="1:10" ht="12.75">
      <c r="A40" s="4" t="s">
        <v>83</v>
      </c>
      <c r="B40" s="10">
        <f>SUM(B7,B8,B33,B35)</f>
        <v>4588</v>
      </c>
      <c r="C40" s="15">
        <f>SUM(C7,C8,C33,C35)</f>
        <v>1</v>
      </c>
      <c r="D40" s="10">
        <f>SUM(D7,D8,D33,D35)</f>
        <v>725</v>
      </c>
      <c r="E40" s="15">
        <f>SUM(E7,E8,E33,E35)</f>
        <v>1</v>
      </c>
      <c r="F40" s="10">
        <f>SUM(F7,F8,F33,F35)</f>
        <v>3862</v>
      </c>
      <c r="G40" s="15">
        <f>SUM(G7,G8,G33,G35)</f>
        <v>0.9999999999999999</v>
      </c>
      <c r="H40" s="13">
        <v>9.761702127659575</v>
      </c>
      <c r="I40" s="12">
        <v>4.707792207792208</v>
      </c>
      <c r="J40" s="12">
        <v>12.221518987341772</v>
      </c>
    </row>
    <row r="42" ht="12.75">
      <c r="A42" s="1" t="s">
        <v>27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mergeCells count="8">
    <mergeCell ref="B4:G4"/>
    <mergeCell ref="H4:J4"/>
    <mergeCell ref="B5:C5"/>
    <mergeCell ref="D5:E5"/>
    <mergeCell ref="F5:G5"/>
    <mergeCell ref="H5:H6"/>
    <mergeCell ref="I5:I6"/>
    <mergeCell ref="J5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7.421875" style="0" customWidth="1"/>
    <col min="4" max="4" width="10.421875" style="0" customWidth="1"/>
    <col min="5" max="5" width="7.8515625" style="0" customWidth="1"/>
    <col min="7" max="7" width="7.8515625" style="0" customWidth="1"/>
    <col min="8" max="8" width="11.57421875" style="0" customWidth="1"/>
    <col min="9" max="10" width="9.57421875" style="0" customWidth="1"/>
  </cols>
  <sheetData>
    <row r="1" ht="15">
      <c r="A1" s="5" t="s">
        <v>85</v>
      </c>
    </row>
    <row r="2" ht="12.75">
      <c r="A2" s="4" t="s">
        <v>86</v>
      </c>
    </row>
    <row r="3" ht="12.75">
      <c r="A3" t="s">
        <v>40</v>
      </c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0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</row>
    <row r="6" spans="1:10" ht="12.75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</row>
    <row r="7" spans="1:10" ht="12.75">
      <c r="A7" s="4" t="s">
        <v>50</v>
      </c>
      <c r="B7" s="9">
        <v>34</v>
      </c>
      <c r="C7" s="15">
        <f>B7/$B$40</f>
        <v>0.0076611086074808476</v>
      </c>
      <c r="D7" s="9">
        <v>27</v>
      </c>
      <c r="E7" s="29">
        <f aca="true" t="shared" si="0" ref="E7:E15">D7/D$40</f>
        <v>0.03633916554508748</v>
      </c>
      <c r="F7" s="9">
        <v>8</v>
      </c>
      <c r="G7" s="29">
        <f aca="true" t="shared" si="1" ref="G7:G15">F7/F$40</f>
        <v>0.0021639166892074655</v>
      </c>
      <c r="H7" s="21">
        <v>1.9</v>
      </c>
      <c r="I7" s="22">
        <v>2</v>
      </c>
      <c r="J7" s="22">
        <v>1.5</v>
      </c>
    </row>
    <row r="8" spans="1:10" ht="12.75">
      <c r="A8" s="6" t="s">
        <v>51</v>
      </c>
      <c r="B8" s="9">
        <v>4170</v>
      </c>
      <c r="C8" s="15">
        <f aca="true" t="shared" si="2" ref="C8:C14">B8/$B$40</f>
        <v>0.9396124380351509</v>
      </c>
      <c r="D8" s="9">
        <v>694</v>
      </c>
      <c r="E8" s="29">
        <f t="shared" si="0"/>
        <v>0.9340511440107672</v>
      </c>
      <c r="F8" s="9">
        <v>3476</v>
      </c>
      <c r="G8" s="29">
        <f t="shared" si="1"/>
        <v>0.9402218014606437</v>
      </c>
      <c r="H8" s="21">
        <v>10</v>
      </c>
      <c r="I8" s="22">
        <v>5.3</v>
      </c>
      <c r="J8" s="22">
        <v>12.2</v>
      </c>
    </row>
    <row r="9" spans="1:10" ht="12.75">
      <c r="A9" s="1" t="s">
        <v>52</v>
      </c>
      <c r="B9" s="2">
        <v>445</v>
      </c>
      <c r="C9" s="18">
        <f t="shared" si="2"/>
        <v>0.10027039206849932</v>
      </c>
      <c r="D9" s="2">
        <v>169</v>
      </c>
      <c r="E9" s="29">
        <f t="shared" si="0"/>
        <v>0.2274562584118439</v>
      </c>
      <c r="F9" s="2">
        <v>276</v>
      </c>
      <c r="G9" s="29">
        <f t="shared" si="1"/>
        <v>0.07465512577765757</v>
      </c>
      <c r="H9" s="23">
        <v>14.4</v>
      </c>
      <c r="I9" s="24">
        <v>13</v>
      </c>
      <c r="J9" s="24">
        <v>15.3</v>
      </c>
    </row>
    <row r="10" spans="1:10" ht="12.75">
      <c r="A10" s="1" t="s">
        <v>53</v>
      </c>
      <c r="B10" s="2">
        <v>3</v>
      </c>
      <c r="C10" s="18">
        <f t="shared" si="2"/>
        <v>0.0006759801712483101</v>
      </c>
      <c r="D10" s="2">
        <v>3</v>
      </c>
      <c r="E10" s="29">
        <f t="shared" si="0"/>
        <v>0.004037685060565276</v>
      </c>
      <c r="F10" s="2">
        <v>0</v>
      </c>
      <c r="G10" s="29">
        <f t="shared" si="1"/>
        <v>0</v>
      </c>
      <c r="H10" s="23">
        <v>0.9</v>
      </c>
      <c r="I10" s="24">
        <v>0.9</v>
      </c>
      <c r="J10" s="24">
        <v>0</v>
      </c>
    </row>
    <row r="11" spans="1:10" ht="12.75">
      <c r="A11" s="1" t="s">
        <v>54</v>
      </c>
      <c r="B11" s="2">
        <v>0</v>
      </c>
      <c r="C11" s="18">
        <f t="shared" si="2"/>
        <v>0</v>
      </c>
      <c r="D11" s="2">
        <v>0</v>
      </c>
      <c r="E11" s="29">
        <f t="shared" si="0"/>
        <v>0</v>
      </c>
      <c r="F11" s="2">
        <v>0</v>
      </c>
      <c r="G11" s="29">
        <f t="shared" si="1"/>
        <v>0</v>
      </c>
      <c r="H11" s="23">
        <v>0</v>
      </c>
      <c r="I11" s="24">
        <v>0</v>
      </c>
      <c r="J11" s="24">
        <v>0</v>
      </c>
    </row>
    <row r="12" spans="1:10" ht="12.75">
      <c r="A12" s="1" t="s">
        <v>55</v>
      </c>
      <c r="B12" s="2">
        <v>68</v>
      </c>
      <c r="C12" s="18">
        <f t="shared" si="2"/>
        <v>0.015322217214961695</v>
      </c>
      <c r="D12" s="2">
        <v>5</v>
      </c>
      <c r="E12" s="29">
        <f t="shared" si="0"/>
        <v>0.006729475100942127</v>
      </c>
      <c r="F12" s="2">
        <v>63</v>
      </c>
      <c r="G12" s="29">
        <f t="shared" si="1"/>
        <v>0.017040843927508792</v>
      </c>
      <c r="H12" s="23">
        <v>3.8</v>
      </c>
      <c r="I12" s="24">
        <v>0.8</v>
      </c>
      <c r="J12" s="24">
        <v>5.2</v>
      </c>
    </row>
    <row r="13" spans="1:10" ht="12.75">
      <c r="A13" s="1" t="s">
        <v>56</v>
      </c>
      <c r="B13" s="2">
        <v>80</v>
      </c>
      <c r="C13" s="18">
        <f t="shared" si="2"/>
        <v>0.018026137899954935</v>
      </c>
      <c r="D13" s="2">
        <v>7</v>
      </c>
      <c r="E13" s="29">
        <f t="shared" si="0"/>
        <v>0.009421265141318977</v>
      </c>
      <c r="F13" s="2">
        <v>73</v>
      </c>
      <c r="G13" s="29">
        <f t="shared" si="1"/>
        <v>0.019745739789018123</v>
      </c>
      <c r="H13" s="23">
        <v>1.9</v>
      </c>
      <c r="I13" s="24">
        <v>0.9</v>
      </c>
      <c r="J13" s="24">
        <v>2.1</v>
      </c>
    </row>
    <row r="14" spans="1:10" ht="12.75">
      <c r="A14" s="1" t="s">
        <v>57</v>
      </c>
      <c r="B14" s="2">
        <v>77</v>
      </c>
      <c r="C14" s="18">
        <f t="shared" si="2"/>
        <v>0.017350157728706624</v>
      </c>
      <c r="D14" s="2">
        <v>39</v>
      </c>
      <c r="E14" s="29">
        <f t="shared" si="0"/>
        <v>0.052489905787348586</v>
      </c>
      <c r="F14" s="2">
        <v>37</v>
      </c>
      <c r="G14" s="29">
        <f t="shared" si="1"/>
        <v>0.010008114687584528</v>
      </c>
      <c r="H14" s="23">
        <v>7.7</v>
      </c>
      <c r="I14" s="24">
        <v>7.9</v>
      </c>
      <c r="J14" s="24">
        <v>7.4</v>
      </c>
    </row>
    <row r="15" spans="1:10" ht="12.75">
      <c r="A15" s="1" t="s">
        <v>58</v>
      </c>
      <c r="B15" s="2">
        <v>566</v>
      </c>
      <c r="C15" s="18">
        <f>B15/$B$40</f>
        <v>0.12753492564218116</v>
      </c>
      <c r="D15" s="3">
        <v>233</v>
      </c>
      <c r="E15" s="29">
        <f t="shared" si="0"/>
        <v>0.3135935397039031</v>
      </c>
      <c r="F15" s="3">
        <v>333</v>
      </c>
      <c r="G15" s="29">
        <f t="shared" si="1"/>
        <v>0.09007303218826075</v>
      </c>
      <c r="H15" s="23">
        <v>9.3</v>
      </c>
      <c r="I15" s="25">
        <v>7.3</v>
      </c>
      <c r="J15" s="25">
        <v>11.5</v>
      </c>
    </row>
    <row r="16" spans="1:10" ht="12.75">
      <c r="A16" s="1" t="s">
        <v>59</v>
      </c>
      <c r="B16" s="2">
        <v>2</v>
      </c>
      <c r="C16" s="18"/>
      <c r="D16" s="2" t="s">
        <v>9</v>
      </c>
      <c r="E16" s="29"/>
      <c r="F16" s="2" t="s">
        <v>9</v>
      </c>
      <c r="G16" s="29"/>
      <c r="H16" s="23">
        <v>0.7</v>
      </c>
      <c r="I16" s="24" t="s">
        <v>9</v>
      </c>
      <c r="J16" s="24" t="s">
        <v>9</v>
      </c>
    </row>
    <row r="17" spans="1:10" ht="12.75">
      <c r="A17" s="1" t="s">
        <v>60</v>
      </c>
      <c r="B17" s="2">
        <v>22</v>
      </c>
      <c r="C17" s="18">
        <f aca="true" t="shared" si="3" ref="C17:C36">B17/$B$40</f>
        <v>0.004957187922487607</v>
      </c>
      <c r="D17" s="2">
        <v>0</v>
      </c>
      <c r="E17" s="29">
        <f>D17/D$40</f>
        <v>0</v>
      </c>
      <c r="F17" s="2">
        <v>22</v>
      </c>
      <c r="G17" s="29">
        <f aca="true" t="shared" si="4" ref="G17:G24">F17/F$40</f>
        <v>0.005950770895320531</v>
      </c>
      <c r="H17" s="23">
        <v>2</v>
      </c>
      <c r="I17" s="24">
        <v>0</v>
      </c>
      <c r="J17" s="24">
        <v>2</v>
      </c>
    </row>
    <row r="18" spans="1:10" ht="12.75">
      <c r="A18" s="1" t="s">
        <v>61</v>
      </c>
      <c r="B18" s="2">
        <v>0</v>
      </c>
      <c r="C18" s="18">
        <f t="shared" si="3"/>
        <v>0</v>
      </c>
      <c r="D18" s="2">
        <v>0</v>
      </c>
      <c r="E18" s="29">
        <f>D18/D$40</f>
        <v>0</v>
      </c>
      <c r="F18" s="2">
        <v>0</v>
      </c>
      <c r="G18" s="29">
        <f t="shared" si="4"/>
        <v>0</v>
      </c>
      <c r="H18" s="23">
        <v>0</v>
      </c>
      <c r="I18" s="24">
        <v>0</v>
      </c>
      <c r="J18" s="24">
        <v>0</v>
      </c>
    </row>
    <row r="19" spans="1:10" ht="12.75">
      <c r="A19" s="1" t="s">
        <v>62</v>
      </c>
      <c r="B19" s="2">
        <v>288</v>
      </c>
      <c r="C19" s="18">
        <f t="shared" si="3"/>
        <v>0.06489409643983776</v>
      </c>
      <c r="D19" s="3" t="s">
        <v>9</v>
      </c>
      <c r="E19" s="29"/>
      <c r="F19" s="2">
        <v>288</v>
      </c>
      <c r="G19" s="29">
        <f t="shared" si="4"/>
        <v>0.07790100081146877</v>
      </c>
      <c r="H19" s="23">
        <v>26.1</v>
      </c>
      <c r="I19" s="25" t="s">
        <v>9</v>
      </c>
      <c r="J19" s="24">
        <v>28.8</v>
      </c>
    </row>
    <row r="20" spans="1:10" ht="12.75">
      <c r="A20" s="1" t="s">
        <v>63</v>
      </c>
      <c r="B20" s="2">
        <v>0</v>
      </c>
      <c r="C20" s="18">
        <f t="shared" si="3"/>
        <v>0</v>
      </c>
      <c r="D20" s="2">
        <v>0</v>
      </c>
      <c r="E20" s="29">
        <f>D20/D$40</f>
        <v>0</v>
      </c>
      <c r="F20" s="2">
        <v>0</v>
      </c>
      <c r="G20" s="29">
        <f t="shared" si="4"/>
        <v>0</v>
      </c>
      <c r="H20" s="23">
        <v>0</v>
      </c>
      <c r="I20" s="24">
        <v>0</v>
      </c>
      <c r="J20" s="24">
        <v>0</v>
      </c>
    </row>
    <row r="21" spans="1:10" ht="12.75">
      <c r="A21" s="1" t="s">
        <v>64</v>
      </c>
      <c r="B21" s="2">
        <v>62</v>
      </c>
      <c r="C21" s="18">
        <f t="shared" si="3"/>
        <v>0.013970256872465074</v>
      </c>
      <c r="D21" s="3">
        <v>44</v>
      </c>
      <c r="E21" s="29">
        <f>D21/D$40</f>
        <v>0.059219380888290714</v>
      </c>
      <c r="F21" s="3">
        <v>17</v>
      </c>
      <c r="G21" s="29">
        <f t="shared" si="4"/>
        <v>0.004598322964565864</v>
      </c>
      <c r="H21" s="23">
        <v>10.3</v>
      </c>
      <c r="I21" s="25">
        <v>14.7</v>
      </c>
      <c r="J21" s="25">
        <v>5.8</v>
      </c>
    </row>
    <row r="22" spans="1:10" ht="12.75">
      <c r="A22" s="1" t="s">
        <v>65</v>
      </c>
      <c r="B22" s="2">
        <v>124</v>
      </c>
      <c r="C22" s="18">
        <f t="shared" si="3"/>
        <v>0.02794051374493015</v>
      </c>
      <c r="D22" s="2">
        <v>53</v>
      </c>
      <c r="E22" s="29">
        <f>D22/D$40</f>
        <v>0.07133243606998654</v>
      </c>
      <c r="F22" s="2">
        <v>71</v>
      </c>
      <c r="G22" s="29">
        <f t="shared" si="4"/>
        <v>0.019204760616716256</v>
      </c>
      <c r="H22" s="23">
        <v>7.3</v>
      </c>
      <c r="I22" s="24">
        <v>7.6</v>
      </c>
      <c r="J22" s="24">
        <v>7.1</v>
      </c>
    </row>
    <row r="23" spans="1:10" ht="12.75">
      <c r="A23" s="1" t="s">
        <v>66</v>
      </c>
      <c r="B23" s="2">
        <v>1042</v>
      </c>
      <c r="C23" s="18">
        <f t="shared" si="3"/>
        <v>0.23479044614691302</v>
      </c>
      <c r="D23" s="2" t="s">
        <v>9</v>
      </c>
      <c r="E23" s="29"/>
      <c r="F23" s="2">
        <v>997</v>
      </c>
      <c r="G23" s="29">
        <f t="shared" si="4"/>
        <v>0.2696781173924804</v>
      </c>
      <c r="H23" s="23">
        <v>260.5</v>
      </c>
      <c r="I23" s="24" t="s">
        <v>9</v>
      </c>
      <c r="J23" s="24">
        <v>332.3</v>
      </c>
    </row>
    <row r="24" spans="1:10" ht="12.75">
      <c r="A24" s="1" t="s">
        <v>67</v>
      </c>
      <c r="B24" s="2">
        <v>431</v>
      </c>
      <c r="C24" s="18">
        <f t="shared" si="3"/>
        <v>0.09711581793600721</v>
      </c>
      <c r="D24" s="2">
        <v>45</v>
      </c>
      <c r="E24" s="29">
        <f>D24/D$40</f>
        <v>0.06056527590847914</v>
      </c>
      <c r="F24" s="2">
        <v>385</v>
      </c>
      <c r="G24" s="29">
        <f t="shared" si="4"/>
        <v>0.10413849066810928</v>
      </c>
      <c r="H24" s="23">
        <v>6.4</v>
      </c>
      <c r="I24" s="24">
        <v>2.3</v>
      </c>
      <c r="J24" s="24">
        <v>8.2</v>
      </c>
    </row>
    <row r="25" spans="1:10" ht="12.75">
      <c r="A25" s="1" t="s">
        <v>68</v>
      </c>
      <c r="B25" s="2">
        <v>2</v>
      </c>
      <c r="C25" s="18">
        <f t="shared" si="3"/>
        <v>0.0004506534474988734</v>
      </c>
      <c r="D25" s="2" t="s">
        <v>9</v>
      </c>
      <c r="E25" s="29"/>
      <c r="F25" s="2" t="s">
        <v>9</v>
      </c>
      <c r="G25" s="29"/>
      <c r="H25" s="23">
        <v>0.5</v>
      </c>
      <c r="I25" s="24" t="s">
        <v>9</v>
      </c>
      <c r="J25" s="24" t="s">
        <v>9</v>
      </c>
    </row>
    <row r="26" spans="1:10" ht="12.75">
      <c r="A26" s="1" t="s">
        <v>69</v>
      </c>
      <c r="B26" s="2" t="s">
        <v>9</v>
      </c>
      <c r="C26" s="18"/>
      <c r="D26" s="2">
        <v>0</v>
      </c>
      <c r="E26" s="29">
        <f>D26/D$40</f>
        <v>0</v>
      </c>
      <c r="F26" s="2" t="s">
        <v>9</v>
      </c>
      <c r="G26" s="29"/>
      <c r="H26" s="23" t="s">
        <v>9</v>
      </c>
      <c r="I26" s="24">
        <v>0</v>
      </c>
      <c r="J26" s="24" t="s">
        <v>9</v>
      </c>
    </row>
    <row r="27" spans="1:10" ht="12.75">
      <c r="A27" s="1" t="s">
        <v>70</v>
      </c>
      <c r="B27" s="2">
        <v>196</v>
      </c>
      <c r="C27" s="18">
        <f t="shared" si="3"/>
        <v>0.04416403785488959</v>
      </c>
      <c r="D27" s="2" t="s">
        <v>9</v>
      </c>
      <c r="E27" s="29"/>
      <c r="F27" s="3">
        <v>194</v>
      </c>
      <c r="G27" s="29">
        <f aca="true" t="shared" si="5" ref="G27:G35">F27/F$40</f>
        <v>0.052474979713281036</v>
      </c>
      <c r="H27" s="23">
        <v>10.9</v>
      </c>
      <c r="I27" s="24" t="s">
        <v>9</v>
      </c>
      <c r="J27" s="25">
        <v>12.2</v>
      </c>
    </row>
    <row r="28" spans="1:10" ht="12.75">
      <c r="A28" s="1" t="s">
        <v>71</v>
      </c>
      <c r="B28" s="2">
        <v>72</v>
      </c>
      <c r="C28" s="18">
        <f t="shared" si="3"/>
        <v>0.01622352410995944</v>
      </c>
      <c r="D28" s="3">
        <v>0</v>
      </c>
      <c r="E28" s="29">
        <f aca="true" t="shared" si="6" ref="E28:E35">D28/D$40</f>
        <v>0</v>
      </c>
      <c r="F28" s="2">
        <v>72</v>
      </c>
      <c r="G28" s="29">
        <f t="shared" si="5"/>
        <v>0.01947525020286719</v>
      </c>
      <c r="H28" s="23">
        <v>14.4</v>
      </c>
      <c r="I28" s="25">
        <v>0</v>
      </c>
      <c r="J28" s="24">
        <v>14.4</v>
      </c>
    </row>
    <row r="29" spans="1:10" ht="12.75">
      <c r="A29" s="1" t="s">
        <v>72</v>
      </c>
      <c r="B29" s="2">
        <v>216</v>
      </c>
      <c r="C29" s="18">
        <f t="shared" si="3"/>
        <v>0.04867057232987832</v>
      </c>
      <c r="D29" s="2">
        <v>10</v>
      </c>
      <c r="E29" s="29">
        <f t="shared" si="6"/>
        <v>0.013458950201884253</v>
      </c>
      <c r="F29" s="2">
        <v>206</v>
      </c>
      <c r="G29" s="29">
        <f t="shared" si="5"/>
        <v>0.055720854747092236</v>
      </c>
      <c r="H29" s="23">
        <v>9.8</v>
      </c>
      <c r="I29" s="24">
        <v>2.5</v>
      </c>
      <c r="J29" s="24">
        <v>11.5</v>
      </c>
    </row>
    <row r="30" spans="1:10" ht="12.75">
      <c r="A30" s="1" t="s">
        <v>73</v>
      </c>
      <c r="B30" s="2">
        <v>47</v>
      </c>
      <c r="C30" s="18">
        <f t="shared" si="3"/>
        <v>0.010590356016223525</v>
      </c>
      <c r="D30" s="2">
        <v>7</v>
      </c>
      <c r="E30" s="29">
        <f t="shared" si="6"/>
        <v>0.009421265141318977</v>
      </c>
      <c r="F30" s="2">
        <v>40</v>
      </c>
      <c r="G30" s="29">
        <f t="shared" si="5"/>
        <v>0.010819583446037328</v>
      </c>
      <c r="H30" s="23" t="s">
        <v>9</v>
      </c>
      <c r="I30" s="24">
        <v>2.4</v>
      </c>
      <c r="J30" s="24">
        <v>4.5</v>
      </c>
    </row>
    <row r="31" spans="1:10" ht="12.75">
      <c r="A31" s="1" t="s">
        <v>74</v>
      </c>
      <c r="B31" s="2">
        <v>69</v>
      </c>
      <c r="C31" s="18">
        <f t="shared" si="3"/>
        <v>0.015547543938711132</v>
      </c>
      <c r="D31" s="2">
        <v>5</v>
      </c>
      <c r="E31" s="29">
        <f t="shared" si="6"/>
        <v>0.006729475100942127</v>
      </c>
      <c r="F31" s="2">
        <v>64</v>
      </c>
      <c r="G31" s="29">
        <f t="shared" si="5"/>
        <v>0.017311333513659724</v>
      </c>
      <c r="H31" s="23">
        <v>2.8</v>
      </c>
      <c r="I31" s="24">
        <v>0.9</v>
      </c>
      <c r="J31" s="24">
        <v>3.2</v>
      </c>
    </row>
    <row r="32" spans="1:10" ht="12.75">
      <c r="A32" s="1" t="s">
        <v>75</v>
      </c>
      <c r="B32" s="2">
        <v>357</v>
      </c>
      <c r="C32" s="18">
        <f t="shared" si="3"/>
        <v>0.0804416403785489</v>
      </c>
      <c r="D32" s="2">
        <v>24</v>
      </c>
      <c r="E32" s="29">
        <f t="shared" si="6"/>
        <v>0.03230148048452221</v>
      </c>
      <c r="F32" s="2">
        <v>334</v>
      </c>
      <c r="G32" s="29">
        <f t="shared" si="5"/>
        <v>0.09034352177441168</v>
      </c>
      <c r="H32" s="23">
        <v>8.3</v>
      </c>
      <c r="I32" s="24">
        <v>1.8</v>
      </c>
      <c r="J32" s="24">
        <v>11.1</v>
      </c>
    </row>
    <row r="33" spans="1:10" ht="12.75">
      <c r="A33" s="4" t="s">
        <v>76</v>
      </c>
      <c r="B33" s="9">
        <v>143</v>
      </c>
      <c r="C33" s="15">
        <f t="shared" si="3"/>
        <v>0.03222172149616945</v>
      </c>
      <c r="D33" s="9">
        <v>13</v>
      </c>
      <c r="E33" s="29">
        <f t="shared" si="6"/>
        <v>0.017496635262449527</v>
      </c>
      <c r="F33" s="9">
        <v>130</v>
      </c>
      <c r="G33" s="29">
        <f t="shared" si="5"/>
        <v>0.03516364619962131</v>
      </c>
      <c r="H33" s="21">
        <v>8.4</v>
      </c>
      <c r="I33" s="22">
        <v>2.1666666666666665</v>
      </c>
      <c r="J33" s="22">
        <v>11.8</v>
      </c>
    </row>
    <row r="34" spans="1:10" ht="12.75">
      <c r="A34" s="1" t="s">
        <v>77</v>
      </c>
      <c r="B34" s="2">
        <v>143</v>
      </c>
      <c r="C34" s="18">
        <f t="shared" si="3"/>
        <v>0.03222172149616945</v>
      </c>
      <c r="D34" s="2">
        <v>13</v>
      </c>
      <c r="E34" s="29">
        <f t="shared" si="6"/>
        <v>0.017496635262449527</v>
      </c>
      <c r="F34" s="2">
        <v>130</v>
      </c>
      <c r="G34" s="29">
        <f t="shared" si="5"/>
        <v>0.03516364619962131</v>
      </c>
      <c r="H34" s="23">
        <v>8.4</v>
      </c>
      <c r="I34" s="24">
        <v>2.1666666666666665</v>
      </c>
      <c r="J34" s="24">
        <v>11.8</v>
      </c>
    </row>
    <row r="35" spans="1:10" ht="12.75">
      <c r="A35" s="4" t="s">
        <v>78</v>
      </c>
      <c r="B35" s="9">
        <v>91</v>
      </c>
      <c r="C35" s="18">
        <f t="shared" si="3"/>
        <v>0.02050473186119874</v>
      </c>
      <c r="D35" s="9">
        <v>9</v>
      </c>
      <c r="E35" s="29">
        <f t="shared" si="6"/>
        <v>0.012113055181695828</v>
      </c>
      <c r="F35" s="9">
        <v>83</v>
      </c>
      <c r="G35" s="29">
        <f t="shared" si="5"/>
        <v>0.022450635650527455</v>
      </c>
      <c r="H35" s="21">
        <v>3.6</v>
      </c>
      <c r="I35" s="22">
        <v>1.1</v>
      </c>
      <c r="J35" s="22">
        <v>4.9</v>
      </c>
    </row>
    <row r="36" spans="1:10" ht="12.75">
      <c r="A36" s="1" t="s">
        <v>79</v>
      </c>
      <c r="B36" s="2">
        <v>24</v>
      </c>
      <c r="C36" s="18">
        <f t="shared" si="3"/>
        <v>0.005407841369986481</v>
      </c>
      <c r="D36" s="2" t="s">
        <v>9</v>
      </c>
      <c r="E36" s="29"/>
      <c r="F36" s="2" t="s">
        <v>9</v>
      </c>
      <c r="G36" s="29"/>
      <c r="H36" s="23">
        <v>2</v>
      </c>
      <c r="I36" s="24" t="s">
        <v>9</v>
      </c>
      <c r="J36" s="24" t="s">
        <v>9</v>
      </c>
    </row>
    <row r="37" spans="1:10" ht="12.75">
      <c r="A37" s="1" t="s">
        <v>80</v>
      </c>
      <c r="B37" s="2" t="s">
        <v>9</v>
      </c>
      <c r="C37" s="18"/>
      <c r="D37" s="2">
        <v>0</v>
      </c>
      <c r="E37" s="29">
        <f>D37/D$40</f>
        <v>0</v>
      </c>
      <c r="F37" s="2" t="s">
        <v>9</v>
      </c>
      <c r="G37" s="29"/>
      <c r="H37" s="23" t="s">
        <v>9</v>
      </c>
      <c r="I37" s="24">
        <v>0</v>
      </c>
      <c r="J37" s="24" t="s">
        <v>9</v>
      </c>
    </row>
    <row r="38" spans="1:10" ht="12.75">
      <c r="A38" s="1" t="s">
        <v>81</v>
      </c>
      <c r="B38" s="2" t="s">
        <v>9</v>
      </c>
      <c r="C38" s="18"/>
      <c r="D38" s="2" t="s">
        <v>9</v>
      </c>
      <c r="E38" s="29"/>
      <c r="F38" s="2">
        <v>54</v>
      </c>
      <c r="G38" s="29">
        <f>F38/F$40</f>
        <v>0.014606437652150393</v>
      </c>
      <c r="H38" s="23" t="s">
        <v>9</v>
      </c>
      <c r="I38" s="24" t="s">
        <v>9</v>
      </c>
      <c r="J38" s="24">
        <v>6</v>
      </c>
    </row>
    <row r="39" spans="1:10" ht="12.75">
      <c r="A39" s="28" t="s">
        <v>82</v>
      </c>
      <c r="B39" s="2" t="s">
        <v>9</v>
      </c>
      <c r="C39" s="18"/>
      <c r="D39" s="2">
        <v>0</v>
      </c>
      <c r="E39" s="29">
        <f>D39/D$40</f>
        <v>0</v>
      </c>
      <c r="F39" s="2" t="s">
        <v>9</v>
      </c>
      <c r="G39" s="29"/>
      <c r="H39" s="23" t="s">
        <v>9</v>
      </c>
      <c r="I39" s="24">
        <v>0</v>
      </c>
      <c r="J39" s="24" t="s">
        <v>9</v>
      </c>
    </row>
    <row r="40" spans="1:10" ht="12.75">
      <c r="A40" s="4" t="s">
        <v>83</v>
      </c>
      <c r="B40" s="10">
        <f>SUM(B7,B8,B33,B35)</f>
        <v>4438</v>
      </c>
      <c r="C40" s="15">
        <f>SUM(C7,C8,C33,C35)</f>
        <v>0.9999999999999999</v>
      </c>
      <c r="D40" s="10">
        <f>SUM(D7,D8,D33,D35)</f>
        <v>743</v>
      </c>
      <c r="E40" s="15">
        <f>SUM(E7,E8,E33,E35)</f>
        <v>0.9999999999999999</v>
      </c>
      <c r="F40" s="10">
        <f>SUM(F7,F8,F33,F35)</f>
        <v>3697</v>
      </c>
      <c r="G40" s="15">
        <f>SUM(G7,G8,G33,G35)</f>
        <v>0.9999999999999999</v>
      </c>
      <c r="H40" s="13">
        <v>9.343157894736843</v>
      </c>
      <c r="I40" s="12">
        <v>4.732484076433121</v>
      </c>
      <c r="J40" s="12">
        <v>11.625786163522013</v>
      </c>
    </row>
    <row r="42" ht="12.75">
      <c r="A42" s="1" t="s">
        <v>27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mergeCells count="8">
    <mergeCell ref="B4:G4"/>
    <mergeCell ref="H4:J4"/>
    <mergeCell ref="B5:C5"/>
    <mergeCell ref="D5:E5"/>
    <mergeCell ref="F5:G5"/>
    <mergeCell ref="H5:H6"/>
    <mergeCell ref="I5:I6"/>
    <mergeCell ref="J5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421875" style="0" customWidth="1"/>
    <col min="4" max="4" width="10.421875" style="0" customWidth="1"/>
    <col min="5" max="5" width="7.8515625" style="0" customWidth="1"/>
    <col min="7" max="7" width="7.8515625" style="0" customWidth="1"/>
    <col min="8" max="8" width="11.57421875" style="0" customWidth="1"/>
    <col min="9" max="10" width="9.57421875" style="0" customWidth="1"/>
  </cols>
  <sheetData>
    <row r="1" ht="15">
      <c r="A1" s="5" t="s">
        <v>84</v>
      </c>
    </row>
    <row r="2" ht="12.75">
      <c r="A2" s="4" t="s">
        <v>49</v>
      </c>
    </row>
    <row r="3" ht="12.75">
      <c r="A3" t="s">
        <v>40</v>
      </c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0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</row>
    <row r="6" spans="1:10" ht="12.75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</row>
    <row r="7" spans="1:10" ht="12.75">
      <c r="A7" s="4" t="s">
        <v>50</v>
      </c>
      <c r="B7" s="9">
        <v>31</v>
      </c>
      <c r="C7" s="15">
        <f>B7/$B$40</f>
        <v>0.007026291931097008</v>
      </c>
      <c r="D7" s="9">
        <v>27</v>
      </c>
      <c r="E7" s="29">
        <f aca="true" t="shared" si="0" ref="E7:E15">D7/D$40</f>
        <v>0.038135593220338986</v>
      </c>
      <c r="F7" s="9">
        <v>5</v>
      </c>
      <c r="G7" s="29">
        <f aca="true" t="shared" si="1" ref="G7:G15">F7/F$40</f>
        <v>0.0013491635186184566</v>
      </c>
      <c r="H7" s="21">
        <v>1.6</v>
      </c>
      <c r="I7" s="22">
        <v>2</v>
      </c>
      <c r="J7" s="22">
        <v>0.8</v>
      </c>
    </row>
    <row r="8" spans="1:10" ht="12.75">
      <c r="A8" s="6" t="s">
        <v>51</v>
      </c>
      <c r="B8" s="9">
        <v>4154</v>
      </c>
      <c r="C8" s="15">
        <f aca="true" t="shared" si="2" ref="C8:C14">B8/$B$40</f>
        <v>0.9415231187669991</v>
      </c>
      <c r="D8" s="9">
        <v>659</v>
      </c>
      <c r="E8" s="29">
        <f t="shared" si="0"/>
        <v>0.9307909604519774</v>
      </c>
      <c r="F8" s="9">
        <v>3495</v>
      </c>
      <c r="G8" s="29">
        <f t="shared" si="1"/>
        <v>0.9430652995143012</v>
      </c>
      <c r="H8" s="21">
        <v>9.8</v>
      </c>
      <c r="I8" s="22">
        <v>5</v>
      </c>
      <c r="J8" s="22">
        <v>12.1</v>
      </c>
    </row>
    <row r="9" spans="1:10" ht="12.75">
      <c r="A9" s="1" t="s">
        <v>52</v>
      </c>
      <c r="B9" s="2">
        <v>488</v>
      </c>
      <c r="C9" s="18">
        <f t="shared" si="2"/>
        <v>0.11060743427017226</v>
      </c>
      <c r="D9" s="2">
        <v>178</v>
      </c>
      <c r="E9" s="29">
        <f t="shared" si="0"/>
        <v>0.2514124293785311</v>
      </c>
      <c r="F9" s="2">
        <v>309</v>
      </c>
      <c r="G9" s="29">
        <f t="shared" si="1"/>
        <v>0.08337830545062061</v>
      </c>
      <c r="H9" s="23">
        <v>14.8</v>
      </c>
      <c r="I9" s="24">
        <v>12.7</v>
      </c>
      <c r="J9" s="24">
        <v>16.3</v>
      </c>
    </row>
    <row r="10" spans="1:10" ht="12.75">
      <c r="A10" s="1" t="s">
        <v>53</v>
      </c>
      <c r="B10" s="2">
        <v>5</v>
      </c>
      <c r="C10" s="18">
        <f t="shared" si="2"/>
        <v>0.0011332728921124207</v>
      </c>
      <c r="D10" s="2">
        <v>5</v>
      </c>
      <c r="E10" s="29">
        <f t="shared" si="0"/>
        <v>0.007062146892655367</v>
      </c>
      <c r="F10" s="2">
        <v>0</v>
      </c>
      <c r="G10" s="29">
        <f t="shared" si="1"/>
        <v>0</v>
      </c>
      <c r="H10" s="23">
        <v>1.2</v>
      </c>
      <c r="I10" s="24">
        <v>1.2</v>
      </c>
      <c r="J10" s="24">
        <v>0</v>
      </c>
    </row>
    <row r="11" spans="1:10" ht="12.75">
      <c r="A11" s="1" t="s">
        <v>54</v>
      </c>
      <c r="B11" s="2">
        <v>0</v>
      </c>
      <c r="C11" s="18">
        <f t="shared" si="2"/>
        <v>0</v>
      </c>
      <c r="D11" s="2">
        <v>0</v>
      </c>
      <c r="E11" s="29">
        <f t="shared" si="0"/>
        <v>0</v>
      </c>
      <c r="F11" s="2">
        <v>0</v>
      </c>
      <c r="G11" s="29">
        <f t="shared" si="1"/>
        <v>0</v>
      </c>
      <c r="H11" s="23">
        <v>0</v>
      </c>
      <c r="I11" s="24">
        <v>0</v>
      </c>
      <c r="J11" s="24">
        <v>0</v>
      </c>
    </row>
    <row r="12" spans="1:10" ht="12.75">
      <c r="A12" s="1" t="s">
        <v>55</v>
      </c>
      <c r="B12" s="2">
        <v>69</v>
      </c>
      <c r="C12" s="18">
        <f t="shared" si="2"/>
        <v>0.015639165911151404</v>
      </c>
      <c r="D12" s="2">
        <v>4</v>
      </c>
      <c r="E12" s="29">
        <f t="shared" si="0"/>
        <v>0.005649717514124294</v>
      </c>
      <c r="F12" s="2">
        <v>65</v>
      </c>
      <c r="G12" s="29">
        <f t="shared" si="1"/>
        <v>0.017539125742039936</v>
      </c>
      <c r="H12" s="23">
        <v>3.8</v>
      </c>
      <c r="I12" s="24">
        <v>0.8</v>
      </c>
      <c r="J12" s="24">
        <v>5</v>
      </c>
    </row>
    <row r="13" spans="1:10" ht="12.75">
      <c r="A13" s="1" t="s">
        <v>56</v>
      </c>
      <c r="B13" s="2">
        <v>83</v>
      </c>
      <c r="C13" s="18">
        <f t="shared" si="2"/>
        <v>0.018812330009066184</v>
      </c>
      <c r="D13" s="2">
        <v>7</v>
      </c>
      <c r="E13" s="29">
        <f t="shared" si="0"/>
        <v>0.009887005649717515</v>
      </c>
      <c r="F13" s="2">
        <v>76</v>
      </c>
      <c r="G13" s="29">
        <f t="shared" si="1"/>
        <v>0.02050728548300054</v>
      </c>
      <c r="H13" s="23">
        <v>1.8</v>
      </c>
      <c r="I13" s="24">
        <v>0.7</v>
      </c>
      <c r="J13" s="24">
        <v>2.2</v>
      </c>
    </row>
    <row r="14" spans="1:10" ht="12.75">
      <c r="A14" s="1" t="s">
        <v>57</v>
      </c>
      <c r="B14" s="2">
        <v>75</v>
      </c>
      <c r="C14" s="18">
        <f t="shared" si="2"/>
        <v>0.01699909338168631</v>
      </c>
      <c r="D14" s="2">
        <v>38</v>
      </c>
      <c r="E14" s="29">
        <f t="shared" si="0"/>
        <v>0.05367231638418079</v>
      </c>
      <c r="F14" s="2">
        <v>37</v>
      </c>
      <c r="G14" s="29">
        <f t="shared" si="1"/>
        <v>0.009983810037776578</v>
      </c>
      <c r="H14" s="23">
        <v>7.5</v>
      </c>
      <c r="I14" s="24">
        <v>7.6</v>
      </c>
      <c r="J14" s="24">
        <v>7.4</v>
      </c>
    </row>
    <row r="15" spans="1:10" ht="12.75">
      <c r="A15" s="1" t="s">
        <v>58</v>
      </c>
      <c r="B15" s="2">
        <v>496</v>
      </c>
      <c r="C15" s="18">
        <f>B15/$B$40</f>
        <v>0.11242067089755213</v>
      </c>
      <c r="D15" s="3">
        <v>204</v>
      </c>
      <c r="E15" s="29">
        <f t="shared" si="0"/>
        <v>0.288135593220339</v>
      </c>
      <c r="F15" s="3">
        <v>292</v>
      </c>
      <c r="G15" s="29">
        <f t="shared" si="1"/>
        <v>0.07879114948731786</v>
      </c>
      <c r="H15" s="23">
        <v>8.1</v>
      </c>
      <c r="I15" s="25">
        <v>6.4</v>
      </c>
      <c r="J15" s="25">
        <v>10.1</v>
      </c>
    </row>
    <row r="16" spans="1:10" ht="12.75">
      <c r="A16" s="1" t="s">
        <v>59</v>
      </c>
      <c r="B16" s="2">
        <v>2</v>
      </c>
      <c r="C16" s="18"/>
      <c r="D16" s="2" t="s">
        <v>9</v>
      </c>
      <c r="E16" s="29"/>
      <c r="F16" s="2" t="s">
        <v>9</v>
      </c>
      <c r="G16" s="29"/>
      <c r="H16" s="23">
        <v>0.8</v>
      </c>
      <c r="I16" s="24" t="s">
        <v>9</v>
      </c>
      <c r="J16" s="24" t="s">
        <v>9</v>
      </c>
    </row>
    <row r="17" spans="1:10" ht="12.75">
      <c r="A17" s="1" t="s">
        <v>60</v>
      </c>
      <c r="B17" s="2">
        <v>54</v>
      </c>
      <c r="C17" s="18">
        <f aca="true" t="shared" si="3" ref="C17:C38">B17/$B$40</f>
        <v>0.012239347234814143</v>
      </c>
      <c r="D17" s="2">
        <v>0</v>
      </c>
      <c r="E17" s="29">
        <f>D17/D$40</f>
        <v>0</v>
      </c>
      <c r="F17" s="2">
        <v>54</v>
      </c>
      <c r="G17" s="29">
        <f aca="true" t="shared" si="4" ref="G17:G24">F17/F$40</f>
        <v>0.01457096600107933</v>
      </c>
      <c r="H17" s="23">
        <v>4.5</v>
      </c>
      <c r="I17" s="24">
        <v>0</v>
      </c>
      <c r="J17" s="24">
        <v>4.5</v>
      </c>
    </row>
    <row r="18" spans="1:10" ht="12.75">
      <c r="A18" s="1" t="s">
        <v>61</v>
      </c>
      <c r="B18" s="2">
        <v>0</v>
      </c>
      <c r="C18" s="18">
        <f t="shared" si="3"/>
        <v>0</v>
      </c>
      <c r="D18" s="2">
        <v>0</v>
      </c>
      <c r="E18" s="29">
        <f>D18/D$40</f>
        <v>0</v>
      </c>
      <c r="F18" s="2">
        <v>0</v>
      </c>
      <c r="G18" s="29">
        <f t="shared" si="4"/>
        <v>0</v>
      </c>
      <c r="H18" s="23">
        <v>0</v>
      </c>
      <c r="I18" s="24">
        <v>0</v>
      </c>
      <c r="J18" s="24">
        <v>0</v>
      </c>
    </row>
    <row r="19" spans="1:10" ht="12.75">
      <c r="A19" s="1" t="s">
        <v>62</v>
      </c>
      <c r="B19" s="2">
        <v>320</v>
      </c>
      <c r="C19" s="18">
        <f t="shared" si="3"/>
        <v>0.07252946509519492</v>
      </c>
      <c r="D19" s="3" t="s">
        <v>9</v>
      </c>
      <c r="E19" s="29"/>
      <c r="F19" s="2">
        <v>320</v>
      </c>
      <c r="G19" s="29">
        <f t="shared" si="4"/>
        <v>0.08634646519158122</v>
      </c>
      <c r="H19" s="23">
        <v>29.1</v>
      </c>
      <c r="I19" s="25" t="s">
        <v>9</v>
      </c>
      <c r="J19" s="24">
        <v>32</v>
      </c>
    </row>
    <row r="20" spans="1:10" ht="12.75">
      <c r="A20" s="1" t="s">
        <v>63</v>
      </c>
      <c r="B20" s="2">
        <v>0</v>
      </c>
      <c r="C20" s="18">
        <f t="shared" si="3"/>
        <v>0</v>
      </c>
      <c r="D20" s="2">
        <v>0</v>
      </c>
      <c r="E20" s="29">
        <f>D20/D$40</f>
        <v>0</v>
      </c>
      <c r="F20" s="2">
        <v>0</v>
      </c>
      <c r="G20" s="29">
        <f t="shared" si="4"/>
        <v>0</v>
      </c>
      <c r="H20" s="23">
        <v>0</v>
      </c>
      <c r="I20" s="24">
        <v>0</v>
      </c>
      <c r="J20" s="24">
        <v>0</v>
      </c>
    </row>
    <row r="21" spans="1:10" ht="12.75">
      <c r="A21" s="1" t="s">
        <v>64</v>
      </c>
      <c r="B21" s="2">
        <v>37</v>
      </c>
      <c r="C21" s="18">
        <f t="shared" si="3"/>
        <v>0.008386219401631914</v>
      </c>
      <c r="D21" s="3">
        <v>17</v>
      </c>
      <c r="E21" s="29">
        <f>D21/D$40</f>
        <v>0.02401129943502825</v>
      </c>
      <c r="F21" s="3">
        <v>19</v>
      </c>
      <c r="G21" s="29">
        <f t="shared" si="4"/>
        <v>0.005126821370750135</v>
      </c>
      <c r="H21" s="23">
        <v>5.2</v>
      </c>
      <c r="I21" s="25">
        <v>5.8</v>
      </c>
      <c r="J21" s="25">
        <v>4.8</v>
      </c>
    </row>
    <row r="22" spans="1:10" ht="12.75">
      <c r="A22" s="1" t="s">
        <v>65</v>
      </c>
      <c r="B22" s="2">
        <v>114</v>
      </c>
      <c r="C22" s="18">
        <f t="shared" si="3"/>
        <v>0.025838621940163193</v>
      </c>
      <c r="D22" s="2">
        <v>47</v>
      </c>
      <c r="E22" s="29">
        <f>D22/D$40</f>
        <v>0.06638418079096045</v>
      </c>
      <c r="F22" s="2">
        <v>66</v>
      </c>
      <c r="G22" s="29">
        <f t="shared" si="4"/>
        <v>0.017808958445763627</v>
      </c>
      <c r="H22" s="23">
        <v>7.1</v>
      </c>
      <c r="I22" s="24">
        <v>7.9</v>
      </c>
      <c r="J22" s="24">
        <v>6.6</v>
      </c>
    </row>
    <row r="23" spans="1:10" ht="12.75">
      <c r="A23" s="1" t="s">
        <v>66</v>
      </c>
      <c r="B23" s="2">
        <v>1034</v>
      </c>
      <c r="C23" s="18">
        <f t="shared" si="3"/>
        <v>0.23436083408884859</v>
      </c>
      <c r="D23" s="2" t="s">
        <v>9</v>
      </c>
      <c r="E23" s="29"/>
      <c r="F23" s="2">
        <v>985</v>
      </c>
      <c r="G23" s="29">
        <f t="shared" si="4"/>
        <v>0.26578521316783593</v>
      </c>
      <c r="H23" s="23">
        <v>258.4</v>
      </c>
      <c r="I23" s="24" t="s">
        <v>9</v>
      </c>
      <c r="J23" s="24">
        <v>328.4</v>
      </c>
    </row>
    <row r="24" spans="1:10" ht="12.75">
      <c r="A24" s="1" t="s">
        <v>67</v>
      </c>
      <c r="B24" s="2">
        <v>459</v>
      </c>
      <c r="C24" s="18">
        <f t="shared" si="3"/>
        <v>0.10403445149592022</v>
      </c>
      <c r="D24" s="2">
        <v>47</v>
      </c>
      <c r="E24" s="29">
        <f>D24/D$40</f>
        <v>0.06638418079096045</v>
      </c>
      <c r="F24" s="2">
        <v>412</v>
      </c>
      <c r="G24" s="29">
        <f t="shared" si="4"/>
        <v>0.11117107393416081</v>
      </c>
      <c r="H24" s="23">
        <v>6.7</v>
      </c>
      <c r="I24" s="24">
        <v>2.5</v>
      </c>
      <c r="J24" s="24">
        <v>8.4</v>
      </c>
    </row>
    <row r="25" spans="1:10" ht="12.75">
      <c r="A25" s="1" t="s">
        <v>68</v>
      </c>
      <c r="B25" s="2">
        <v>2</v>
      </c>
      <c r="C25" s="18">
        <f t="shared" si="3"/>
        <v>0.00045330915684496827</v>
      </c>
      <c r="D25" s="2">
        <v>2</v>
      </c>
      <c r="E25" s="29"/>
      <c r="F25" s="2" t="s">
        <v>9</v>
      </c>
      <c r="G25" s="29"/>
      <c r="H25" s="23">
        <v>0.4</v>
      </c>
      <c r="I25" s="24">
        <v>0.5</v>
      </c>
      <c r="J25" s="24" t="s">
        <v>9</v>
      </c>
    </row>
    <row r="26" spans="1:10" ht="12.75">
      <c r="A26" s="1" t="s">
        <v>69</v>
      </c>
      <c r="B26" s="2" t="s">
        <v>9</v>
      </c>
      <c r="C26" s="18"/>
      <c r="D26" s="2">
        <v>0</v>
      </c>
      <c r="E26" s="29">
        <f>D26/D$40</f>
        <v>0</v>
      </c>
      <c r="F26" s="2" t="s">
        <v>9</v>
      </c>
      <c r="G26" s="29"/>
      <c r="H26" s="23" t="s">
        <v>9</v>
      </c>
      <c r="I26" s="24">
        <v>0</v>
      </c>
      <c r="J26" s="24" t="s">
        <v>9</v>
      </c>
    </row>
    <row r="27" spans="1:10" ht="12.75">
      <c r="A27" s="1" t="s">
        <v>70</v>
      </c>
      <c r="B27" s="2">
        <v>211</v>
      </c>
      <c r="C27" s="18">
        <f t="shared" si="3"/>
        <v>0.04782411604714415</v>
      </c>
      <c r="D27" s="2" t="s">
        <v>9</v>
      </c>
      <c r="E27" s="29"/>
      <c r="F27" s="3">
        <v>209</v>
      </c>
      <c r="G27" s="29">
        <f aca="true" t="shared" si="5" ref="G27:G36">F27/F$40</f>
        <v>0.056395035078251485</v>
      </c>
      <c r="H27" s="23">
        <v>13.2</v>
      </c>
      <c r="I27" s="24" t="s">
        <v>9</v>
      </c>
      <c r="J27" s="25">
        <v>13.9</v>
      </c>
    </row>
    <row r="28" spans="1:10" ht="12.75">
      <c r="A28" s="1" t="s">
        <v>71</v>
      </c>
      <c r="B28" s="2">
        <v>77</v>
      </c>
      <c r="C28" s="18">
        <f t="shared" si="3"/>
        <v>0.017452402538531277</v>
      </c>
      <c r="D28" s="3">
        <v>0</v>
      </c>
      <c r="E28" s="29">
        <f aca="true" t="shared" si="6" ref="E28:E35">D28/D$40</f>
        <v>0</v>
      </c>
      <c r="F28" s="2">
        <v>77</v>
      </c>
      <c r="G28" s="29">
        <f t="shared" si="5"/>
        <v>0.02077711818672423</v>
      </c>
      <c r="H28" s="23">
        <v>12.9</v>
      </c>
      <c r="I28" s="25">
        <v>0</v>
      </c>
      <c r="J28" s="24">
        <v>12.9</v>
      </c>
    </row>
    <row r="29" spans="1:10" ht="12.75">
      <c r="A29" s="1" t="s">
        <v>72</v>
      </c>
      <c r="B29" s="2">
        <v>178</v>
      </c>
      <c r="C29" s="18">
        <f t="shared" si="3"/>
        <v>0.040344514959202174</v>
      </c>
      <c r="D29" s="2">
        <v>10</v>
      </c>
      <c r="E29" s="29">
        <f t="shared" si="6"/>
        <v>0.014124293785310734</v>
      </c>
      <c r="F29" s="2">
        <v>168</v>
      </c>
      <c r="G29" s="29">
        <f t="shared" si="5"/>
        <v>0.04533189422558014</v>
      </c>
      <c r="H29" s="23">
        <v>7.7</v>
      </c>
      <c r="I29" s="24">
        <v>2.6</v>
      </c>
      <c r="J29" s="24">
        <v>8.8</v>
      </c>
    </row>
    <row r="30" spans="1:10" ht="12.75">
      <c r="A30" s="1" t="s">
        <v>73</v>
      </c>
      <c r="B30" s="2" t="s">
        <v>9</v>
      </c>
      <c r="C30" s="18" t="e">
        <f t="shared" si="3"/>
        <v>#VALUE!</v>
      </c>
      <c r="D30" s="2">
        <v>14</v>
      </c>
      <c r="E30" s="29">
        <f t="shared" si="6"/>
        <v>0.01977401129943503</v>
      </c>
      <c r="F30" s="2">
        <v>38</v>
      </c>
      <c r="G30" s="29">
        <f t="shared" si="5"/>
        <v>0.01025364274150027</v>
      </c>
      <c r="H30" s="23" t="s">
        <v>9</v>
      </c>
      <c r="I30" s="24">
        <v>3.6</v>
      </c>
      <c r="J30" s="24">
        <v>3.8</v>
      </c>
    </row>
    <row r="31" spans="1:10" ht="12.75">
      <c r="A31" s="1" t="s">
        <v>74</v>
      </c>
      <c r="B31" s="2">
        <v>67</v>
      </c>
      <c r="C31" s="18">
        <f t="shared" si="3"/>
        <v>0.015185856754306438</v>
      </c>
      <c r="D31" s="2">
        <v>3</v>
      </c>
      <c r="E31" s="29">
        <f t="shared" si="6"/>
        <v>0.00423728813559322</v>
      </c>
      <c r="F31" s="2">
        <v>64</v>
      </c>
      <c r="G31" s="29">
        <f t="shared" si="5"/>
        <v>0.017269293038316244</v>
      </c>
      <c r="H31" s="23">
        <v>2.8</v>
      </c>
      <c r="I31" s="24">
        <v>0.6</v>
      </c>
      <c r="J31" s="24">
        <v>3.4</v>
      </c>
    </row>
    <row r="32" spans="1:10" ht="12.75">
      <c r="A32" s="1" t="s">
        <v>75</v>
      </c>
      <c r="B32" s="2">
        <v>326</v>
      </c>
      <c r="C32" s="18">
        <f t="shared" si="3"/>
        <v>0.07388939256572982</v>
      </c>
      <c r="D32" s="2">
        <v>29</v>
      </c>
      <c r="E32" s="29">
        <f t="shared" si="6"/>
        <v>0.04096045197740113</v>
      </c>
      <c r="F32" s="2">
        <v>297</v>
      </c>
      <c r="G32" s="29">
        <f t="shared" si="5"/>
        <v>0.08014031300593633</v>
      </c>
      <c r="H32" s="23">
        <v>8</v>
      </c>
      <c r="I32" s="24">
        <v>2.6</v>
      </c>
      <c r="J32" s="24">
        <v>9.9</v>
      </c>
    </row>
    <row r="33" spans="1:10" ht="12.75">
      <c r="A33" s="4" t="s">
        <v>76</v>
      </c>
      <c r="B33" s="9">
        <v>134</v>
      </c>
      <c r="C33" s="15">
        <f t="shared" si="3"/>
        <v>0.030371713508612876</v>
      </c>
      <c r="D33" s="9">
        <v>14</v>
      </c>
      <c r="E33" s="29">
        <f t="shared" si="6"/>
        <v>0.01977401129943503</v>
      </c>
      <c r="F33" s="9">
        <v>120</v>
      </c>
      <c r="G33" s="29">
        <f t="shared" si="5"/>
        <v>0.032379924446842956</v>
      </c>
      <c r="H33" s="21">
        <v>6.4</v>
      </c>
      <c r="I33" s="22">
        <v>2.3</v>
      </c>
      <c r="J33" s="22">
        <v>8</v>
      </c>
    </row>
    <row r="34" spans="1:10" ht="12.75">
      <c r="A34" s="1" t="s">
        <v>77</v>
      </c>
      <c r="B34" s="2">
        <v>134</v>
      </c>
      <c r="C34" s="18">
        <f t="shared" si="3"/>
        <v>0.030371713508612876</v>
      </c>
      <c r="D34" s="2">
        <v>14</v>
      </c>
      <c r="E34" s="29">
        <f t="shared" si="6"/>
        <v>0.01977401129943503</v>
      </c>
      <c r="F34" s="2">
        <v>120</v>
      </c>
      <c r="G34" s="29">
        <f t="shared" si="5"/>
        <v>0.032379924446842956</v>
      </c>
      <c r="H34" s="23">
        <v>6.4</v>
      </c>
      <c r="I34" s="24">
        <v>2.3</v>
      </c>
      <c r="J34" s="24">
        <v>8</v>
      </c>
    </row>
    <row r="35" spans="1:10" ht="12.75">
      <c r="A35" s="4" t="s">
        <v>78</v>
      </c>
      <c r="B35" s="9">
        <v>93</v>
      </c>
      <c r="C35" s="18">
        <f t="shared" si="3"/>
        <v>0.021078875793291024</v>
      </c>
      <c r="D35" s="9">
        <v>8</v>
      </c>
      <c r="E35" s="29">
        <f t="shared" si="6"/>
        <v>0.011299435028248588</v>
      </c>
      <c r="F35" s="9">
        <v>86</v>
      </c>
      <c r="G35" s="29">
        <f t="shared" si="5"/>
        <v>0.023205612520237454</v>
      </c>
      <c r="H35" s="21">
        <v>3.5</v>
      </c>
      <c r="I35" s="22">
        <v>1</v>
      </c>
      <c r="J35" s="22">
        <v>4.5</v>
      </c>
    </row>
    <row r="36" spans="1:10" ht="12.75">
      <c r="A36" s="1" t="s">
        <v>79</v>
      </c>
      <c r="B36" s="2">
        <v>21</v>
      </c>
      <c r="C36" s="18">
        <f t="shared" si="3"/>
        <v>0.004759746146872167</v>
      </c>
      <c r="D36" s="2" t="s">
        <v>9</v>
      </c>
      <c r="E36" s="29"/>
      <c r="F36" s="2">
        <v>18</v>
      </c>
      <c r="G36" s="29">
        <f t="shared" si="5"/>
        <v>0.004856988667026443</v>
      </c>
      <c r="H36" s="23">
        <v>1.8</v>
      </c>
      <c r="I36" s="24" t="s">
        <v>9</v>
      </c>
      <c r="J36" s="24">
        <v>3</v>
      </c>
    </row>
    <row r="37" spans="1:10" ht="12.75">
      <c r="A37" s="1" t="s">
        <v>80</v>
      </c>
      <c r="B37" s="2" t="s">
        <v>9</v>
      </c>
      <c r="C37" s="18"/>
      <c r="D37" s="2">
        <v>0</v>
      </c>
      <c r="E37" s="29">
        <f>D37/D$40</f>
        <v>0</v>
      </c>
      <c r="F37" s="2" t="s">
        <v>9</v>
      </c>
      <c r="G37" s="29"/>
      <c r="H37" s="23" t="s">
        <v>9</v>
      </c>
      <c r="I37" s="24">
        <v>0</v>
      </c>
      <c r="J37" s="24" t="s">
        <v>9</v>
      </c>
    </row>
    <row r="38" spans="1:10" ht="12.75">
      <c r="A38" s="1" t="s">
        <v>81</v>
      </c>
      <c r="B38" s="2">
        <v>62</v>
      </c>
      <c r="C38" s="18">
        <f t="shared" si="3"/>
        <v>0.014052583862194016</v>
      </c>
      <c r="D38" s="2" t="s">
        <v>9</v>
      </c>
      <c r="E38" s="29"/>
      <c r="F38" s="2">
        <v>57</v>
      </c>
      <c r="G38" s="29">
        <f>F38/F$40</f>
        <v>0.015380464112250405</v>
      </c>
      <c r="H38" s="23">
        <v>5.1</v>
      </c>
      <c r="I38" s="24" t="s">
        <v>9</v>
      </c>
      <c r="J38" s="24">
        <v>5.7</v>
      </c>
    </row>
    <row r="39" spans="1:10" ht="12.75">
      <c r="A39" s="28" t="s">
        <v>82</v>
      </c>
      <c r="B39" s="2" t="s">
        <v>9</v>
      </c>
      <c r="C39" s="18"/>
      <c r="D39" s="2">
        <v>0</v>
      </c>
      <c r="E39" s="29">
        <f>D39/D$40</f>
        <v>0</v>
      </c>
      <c r="F39" s="2" t="s">
        <v>9</v>
      </c>
      <c r="G39" s="29"/>
      <c r="H39" s="23" t="s">
        <v>9</v>
      </c>
      <c r="I39" s="24">
        <v>0</v>
      </c>
      <c r="J39" s="24" t="s">
        <v>9</v>
      </c>
    </row>
    <row r="40" spans="1:10" ht="12.75">
      <c r="A40" s="4" t="s">
        <v>83</v>
      </c>
      <c r="B40" s="10">
        <f aca="true" t="shared" si="7" ref="B40:G40">SUM(B7,B8,B33,B35)</f>
        <v>4412</v>
      </c>
      <c r="C40" s="15">
        <f t="shared" si="7"/>
        <v>1</v>
      </c>
      <c r="D40" s="10">
        <f>SUM(D7,D8,D33,D35)</f>
        <v>708</v>
      </c>
      <c r="E40" s="15">
        <f t="shared" si="7"/>
        <v>1</v>
      </c>
      <c r="F40" s="10">
        <f t="shared" si="7"/>
        <v>3706</v>
      </c>
      <c r="G40" s="15">
        <f t="shared" si="7"/>
        <v>1.0000000000000002</v>
      </c>
      <c r="H40" s="13">
        <v>9.022494887525562</v>
      </c>
      <c r="I40" s="12">
        <v>4.452830188679245</v>
      </c>
      <c r="J40" s="12">
        <v>11.23030303030303</v>
      </c>
    </row>
    <row r="42" ht="12.75">
      <c r="A42" s="1" t="s">
        <v>27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mergeCells count="8">
    <mergeCell ref="B4:G4"/>
    <mergeCell ref="H4:J4"/>
    <mergeCell ref="B5:C5"/>
    <mergeCell ref="D5:E5"/>
    <mergeCell ref="F5:G5"/>
    <mergeCell ref="H5:H6"/>
    <mergeCell ref="I5:I6"/>
    <mergeCell ref="J5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421875" style="0" customWidth="1"/>
    <col min="4" max="4" width="10.421875" style="0" customWidth="1"/>
    <col min="5" max="5" width="7.8515625" style="0" customWidth="1"/>
    <col min="7" max="7" width="7.8515625" style="0" customWidth="1"/>
    <col min="8" max="8" width="11.57421875" style="0" customWidth="1"/>
    <col min="9" max="10" width="9.57421875" style="0" customWidth="1"/>
  </cols>
  <sheetData>
    <row r="1" ht="15">
      <c r="A1" s="5" t="s">
        <v>48</v>
      </c>
    </row>
    <row r="2" ht="12.75">
      <c r="A2" s="4" t="s">
        <v>49</v>
      </c>
    </row>
    <row r="3" ht="12.75">
      <c r="A3" t="s">
        <v>40</v>
      </c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0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</row>
    <row r="6" spans="1:10" ht="12.75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</row>
    <row r="7" spans="1:10" ht="12.75">
      <c r="A7" s="4" t="s">
        <v>50</v>
      </c>
      <c r="B7" s="9">
        <v>34</v>
      </c>
      <c r="C7" s="15">
        <f>B7/$B$40</f>
        <v>0.00680953334668536</v>
      </c>
      <c r="D7" s="9">
        <v>30</v>
      </c>
      <c r="E7" s="29">
        <f aca="true" t="shared" si="0" ref="E7:E15">D7/D$40</f>
        <v>0.03618817852834741</v>
      </c>
      <c r="F7" s="9">
        <v>4</v>
      </c>
      <c r="G7" s="29">
        <f aca="true" t="shared" si="1" ref="G7:G15">F7/F$40</f>
        <v>0.0009606147934678194</v>
      </c>
      <c r="H7" s="21">
        <v>1.1</v>
      </c>
      <c r="I7" s="22">
        <v>1.3</v>
      </c>
      <c r="J7" s="22">
        <v>0.6</v>
      </c>
    </row>
    <row r="8" spans="1:10" ht="12.75">
      <c r="A8" s="6" t="s">
        <v>51</v>
      </c>
      <c r="B8" s="9">
        <v>4744</v>
      </c>
      <c r="C8" s="15">
        <f aca="true" t="shared" si="2" ref="C8:C14">B8/$B$40</f>
        <v>0.9501301822551572</v>
      </c>
      <c r="D8" s="9">
        <v>779</v>
      </c>
      <c r="E8" s="29">
        <f t="shared" si="0"/>
        <v>0.9396863691194209</v>
      </c>
      <c r="F8" s="9">
        <v>3965</v>
      </c>
      <c r="G8" s="29">
        <f t="shared" si="1"/>
        <v>0.9522094140249759</v>
      </c>
      <c r="H8" s="21">
        <v>10.8</v>
      </c>
      <c r="I8" s="22">
        <v>5.9</v>
      </c>
      <c r="J8" s="22">
        <v>12.9</v>
      </c>
    </row>
    <row r="9" spans="1:10" ht="12.75">
      <c r="A9" s="1" t="s">
        <v>52</v>
      </c>
      <c r="B9" s="2">
        <v>594</v>
      </c>
      <c r="C9" s="18">
        <f t="shared" si="2"/>
        <v>0.11896655317444423</v>
      </c>
      <c r="D9" s="2">
        <v>203</v>
      </c>
      <c r="E9" s="29">
        <f t="shared" si="0"/>
        <v>0.2448733413751508</v>
      </c>
      <c r="F9" s="2">
        <v>391</v>
      </c>
      <c r="G9" s="29">
        <f t="shared" si="1"/>
        <v>0.09390009606147935</v>
      </c>
      <c r="H9" s="23">
        <v>16.5</v>
      </c>
      <c r="I9" s="24">
        <v>11.9</v>
      </c>
      <c r="J9" s="24">
        <v>20.6</v>
      </c>
    </row>
    <row r="10" spans="1:10" ht="12.75">
      <c r="A10" s="1" t="s">
        <v>53</v>
      </c>
      <c r="B10" s="2">
        <v>6</v>
      </c>
      <c r="C10" s="18">
        <f t="shared" si="2"/>
        <v>0.0012016823552974164</v>
      </c>
      <c r="D10" s="2">
        <v>6</v>
      </c>
      <c r="E10" s="29">
        <f t="shared" si="0"/>
        <v>0.007237635705669481</v>
      </c>
      <c r="F10" s="2">
        <v>0</v>
      </c>
      <c r="G10" s="29">
        <f t="shared" si="1"/>
        <v>0</v>
      </c>
      <c r="H10" s="23">
        <v>1.5</v>
      </c>
      <c r="I10" s="24">
        <v>1.5</v>
      </c>
      <c r="J10" s="24">
        <v>0</v>
      </c>
    </row>
    <row r="11" spans="1:10" ht="12.75">
      <c r="A11" s="1" t="s">
        <v>54</v>
      </c>
      <c r="B11" s="2">
        <v>0</v>
      </c>
      <c r="C11" s="18">
        <f t="shared" si="2"/>
        <v>0</v>
      </c>
      <c r="D11" s="2">
        <v>0</v>
      </c>
      <c r="E11" s="29">
        <f t="shared" si="0"/>
        <v>0</v>
      </c>
      <c r="F11" s="2">
        <v>0</v>
      </c>
      <c r="G11" s="29">
        <f t="shared" si="1"/>
        <v>0</v>
      </c>
      <c r="H11" s="23">
        <v>0</v>
      </c>
      <c r="I11" s="24">
        <v>0</v>
      </c>
      <c r="J11" s="24">
        <v>0</v>
      </c>
    </row>
    <row r="12" spans="1:10" ht="12.75">
      <c r="A12" s="1" t="s">
        <v>55</v>
      </c>
      <c r="B12" s="2">
        <v>80</v>
      </c>
      <c r="C12" s="18">
        <f t="shared" si="2"/>
        <v>0.016022431403965552</v>
      </c>
      <c r="D12" s="2">
        <v>4</v>
      </c>
      <c r="E12" s="29">
        <f t="shared" si="0"/>
        <v>0.0048250904704463205</v>
      </c>
      <c r="F12" s="2">
        <v>76</v>
      </c>
      <c r="G12" s="29">
        <f t="shared" si="1"/>
        <v>0.01825168107588857</v>
      </c>
      <c r="H12" s="23">
        <v>4.2</v>
      </c>
      <c r="I12" s="24">
        <v>0.7</v>
      </c>
      <c r="J12" s="24">
        <v>5.4</v>
      </c>
    </row>
    <row r="13" spans="1:10" ht="12.75">
      <c r="A13" s="1" t="s">
        <v>56</v>
      </c>
      <c r="B13" s="2">
        <v>124</v>
      </c>
      <c r="C13" s="18">
        <f t="shared" si="2"/>
        <v>0.024834768676146604</v>
      </c>
      <c r="D13" s="2">
        <v>12</v>
      </c>
      <c r="E13" s="29">
        <f t="shared" si="0"/>
        <v>0.014475271411338963</v>
      </c>
      <c r="F13" s="2">
        <v>112</v>
      </c>
      <c r="G13" s="29">
        <f t="shared" si="1"/>
        <v>0.026897214217098942</v>
      </c>
      <c r="H13" s="23">
        <v>2.8</v>
      </c>
      <c r="I13" s="24">
        <v>1.3</v>
      </c>
      <c r="J13" s="24">
        <v>3.1</v>
      </c>
    </row>
    <row r="14" spans="1:10" ht="12.75">
      <c r="A14" s="1" t="s">
        <v>57</v>
      </c>
      <c r="B14" s="2">
        <v>86</v>
      </c>
      <c r="C14" s="18">
        <f t="shared" si="2"/>
        <v>0.017224113759262968</v>
      </c>
      <c r="D14" s="2">
        <v>42</v>
      </c>
      <c r="E14" s="29">
        <f t="shared" si="0"/>
        <v>0.05066344993968637</v>
      </c>
      <c r="F14" s="2">
        <v>44</v>
      </c>
      <c r="G14" s="29">
        <f t="shared" si="1"/>
        <v>0.010566762728146013</v>
      </c>
      <c r="H14" s="23">
        <v>7.8</v>
      </c>
      <c r="I14" s="24">
        <v>7</v>
      </c>
      <c r="J14" s="24">
        <v>8.8</v>
      </c>
    </row>
    <row r="15" spans="1:10" ht="12.75">
      <c r="A15" s="1" t="s">
        <v>58</v>
      </c>
      <c r="B15" s="2">
        <v>547</v>
      </c>
      <c r="C15" s="18">
        <f>B15/$B$40</f>
        <v>0.10955337472461446</v>
      </c>
      <c r="D15" s="3">
        <v>241</v>
      </c>
      <c r="E15" s="29">
        <f t="shared" si="0"/>
        <v>0.29071170084439085</v>
      </c>
      <c r="F15" s="3">
        <v>306</v>
      </c>
      <c r="G15" s="29">
        <f t="shared" si="1"/>
        <v>0.07348703170028818</v>
      </c>
      <c r="H15" s="23">
        <v>8.5</v>
      </c>
      <c r="I15" s="25">
        <v>7.3</v>
      </c>
      <c r="J15" s="25">
        <v>9.9</v>
      </c>
    </row>
    <row r="16" spans="1:10" ht="12.75">
      <c r="A16" s="1" t="s">
        <v>59</v>
      </c>
      <c r="B16" s="2" t="s">
        <v>9</v>
      </c>
      <c r="C16" s="18"/>
      <c r="D16" s="2" t="s">
        <v>9</v>
      </c>
      <c r="E16" s="29"/>
      <c r="F16" s="2" t="s">
        <v>9</v>
      </c>
      <c r="G16" s="29"/>
      <c r="H16" s="23" t="s">
        <v>9</v>
      </c>
      <c r="I16" s="24" t="s">
        <v>9</v>
      </c>
      <c r="J16" s="24" t="s">
        <v>9</v>
      </c>
    </row>
    <row r="17" spans="1:10" ht="12.75">
      <c r="A17" s="1" t="s">
        <v>60</v>
      </c>
      <c r="B17" s="2">
        <v>53</v>
      </c>
      <c r="C17" s="18">
        <f aca="true" t="shared" si="3" ref="C17:C38">B17/$B$40</f>
        <v>0.010614860805127179</v>
      </c>
      <c r="D17" s="2">
        <v>0</v>
      </c>
      <c r="E17" s="29">
        <f>D17/D$40</f>
        <v>0</v>
      </c>
      <c r="F17" s="2">
        <v>53</v>
      </c>
      <c r="G17" s="29">
        <f aca="true" t="shared" si="4" ref="G17:G24">F17/F$40</f>
        <v>0.012728146013448608</v>
      </c>
      <c r="H17" s="23">
        <v>4.8</v>
      </c>
      <c r="I17" s="24">
        <v>0</v>
      </c>
      <c r="J17" s="24">
        <v>4.8</v>
      </c>
    </row>
    <row r="18" spans="1:10" ht="12.75">
      <c r="A18" s="1" t="s">
        <v>61</v>
      </c>
      <c r="B18" s="2">
        <v>0</v>
      </c>
      <c r="C18" s="18">
        <f t="shared" si="3"/>
        <v>0</v>
      </c>
      <c r="D18" s="2">
        <v>0</v>
      </c>
      <c r="E18" s="29">
        <f>D18/D$40</f>
        <v>0</v>
      </c>
      <c r="F18" s="2">
        <v>0</v>
      </c>
      <c r="G18" s="29">
        <f t="shared" si="4"/>
        <v>0</v>
      </c>
      <c r="H18" s="23">
        <v>0</v>
      </c>
      <c r="I18" s="24">
        <v>0</v>
      </c>
      <c r="J18" s="24">
        <v>0</v>
      </c>
    </row>
    <row r="19" spans="1:10" ht="12.75">
      <c r="A19" s="1" t="s">
        <v>62</v>
      </c>
      <c r="B19" s="2">
        <v>320</v>
      </c>
      <c r="C19" s="18">
        <f t="shared" si="3"/>
        <v>0.06408972561586221</v>
      </c>
      <c r="D19" s="3" t="s">
        <v>9</v>
      </c>
      <c r="E19" s="29"/>
      <c r="F19" s="2">
        <v>320</v>
      </c>
      <c r="G19" s="29">
        <f t="shared" si="4"/>
        <v>0.07684918347742556</v>
      </c>
      <c r="H19" s="23">
        <v>32</v>
      </c>
      <c r="I19" s="25" t="s">
        <v>9</v>
      </c>
      <c r="J19" s="24">
        <v>35.5</v>
      </c>
    </row>
    <row r="20" spans="1:10" ht="12.75">
      <c r="A20" s="1" t="s">
        <v>63</v>
      </c>
      <c r="B20" s="2">
        <v>0</v>
      </c>
      <c r="C20" s="18">
        <f t="shared" si="3"/>
        <v>0</v>
      </c>
      <c r="D20" s="2">
        <v>0</v>
      </c>
      <c r="E20" s="29">
        <f>D20/D$40</f>
        <v>0</v>
      </c>
      <c r="F20" s="2">
        <v>0</v>
      </c>
      <c r="G20" s="29">
        <f t="shared" si="4"/>
        <v>0</v>
      </c>
      <c r="H20" s="23">
        <v>0</v>
      </c>
      <c r="I20" s="24">
        <v>0</v>
      </c>
      <c r="J20" s="24">
        <v>0</v>
      </c>
    </row>
    <row r="21" spans="1:10" ht="12.75">
      <c r="A21" s="1" t="s">
        <v>64</v>
      </c>
      <c r="B21" s="2">
        <v>34</v>
      </c>
      <c r="C21" s="18">
        <f t="shared" si="3"/>
        <v>0.00680953334668536</v>
      </c>
      <c r="D21" s="3">
        <v>15</v>
      </c>
      <c r="E21" s="29">
        <f>D21/D$40</f>
        <v>0.018094089264173704</v>
      </c>
      <c r="F21" s="3">
        <v>19</v>
      </c>
      <c r="G21" s="29">
        <f t="shared" si="4"/>
        <v>0.004562920268972142</v>
      </c>
      <c r="H21" s="23">
        <v>4.9</v>
      </c>
      <c r="I21" s="25">
        <v>5</v>
      </c>
      <c r="J21" s="25">
        <v>4.8</v>
      </c>
    </row>
    <row r="22" spans="1:10" ht="12.75">
      <c r="A22" s="1" t="s">
        <v>65</v>
      </c>
      <c r="B22" s="2">
        <v>117</v>
      </c>
      <c r="C22" s="18">
        <f t="shared" si="3"/>
        <v>0.02343280592829962</v>
      </c>
      <c r="D22" s="2">
        <v>47</v>
      </c>
      <c r="E22" s="29">
        <f>D22/D$40</f>
        <v>0.05669481302774427</v>
      </c>
      <c r="F22" s="2">
        <v>69</v>
      </c>
      <c r="G22" s="29">
        <f t="shared" si="4"/>
        <v>0.016570605187319884</v>
      </c>
      <c r="H22" s="23">
        <v>6.9</v>
      </c>
      <c r="I22" s="24">
        <v>7.9</v>
      </c>
      <c r="J22" s="24">
        <v>6.3</v>
      </c>
    </row>
    <row r="23" spans="1:10" ht="12.75">
      <c r="A23" s="1" t="s">
        <v>66</v>
      </c>
      <c r="B23" s="2">
        <v>1131</v>
      </c>
      <c r="C23" s="18">
        <f t="shared" si="3"/>
        <v>0.226517123973563</v>
      </c>
      <c r="D23" s="2" t="s">
        <v>9</v>
      </c>
      <c r="E23" s="29"/>
      <c r="F23" s="2">
        <v>1074</v>
      </c>
      <c r="G23" s="29">
        <f t="shared" si="4"/>
        <v>0.2579250720461095</v>
      </c>
      <c r="H23" s="23">
        <v>226.1</v>
      </c>
      <c r="I23" s="24" t="s">
        <v>9</v>
      </c>
      <c r="J23" s="24">
        <v>358.1</v>
      </c>
    </row>
    <row r="24" spans="1:10" ht="12.75">
      <c r="A24" s="1" t="s">
        <v>67</v>
      </c>
      <c r="B24" s="2">
        <v>502</v>
      </c>
      <c r="C24" s="18">
        <f t="shared" si="3"/>
        <v>0.10054075705988384</v>
      </c>
      <c r="D24" s="2">
        <v>48</v>
      </c>
      <c r="E24" s="29">
        <f>D24/D$40</f>
        <v>0.05790108564535585</v>
      </c>
      <c r="F24" s="2">
        <v>453</v>
      </c>
      <c r="G24" s="29">
        <f t="shared" si="4"/>
        <v>0.10878962536023054</v>
      </c>
      <c r="H24" s="23">
        <v>7.7</v>
      </c>
      <c r="I24" s="24">
        <v>2.7</v>
      </c>
      <c r="J24" s="24">
        <v>9.6</v>
      </c>
    </row>
    <row r="25" spans="1:10" ht="12.75">
      <c r="A25" s="1" t="s">
        <v>68</v>
      </c>
      <c r="B25" s="2">
        <v>2</v>
      </c>
      <c r="C25" s="18">
        <f t="shared" si="3"/>
        <v>0.0004005607850991388</v>
      </c>
      <c r="D25" s="2" t="s">
        <v>9</v>
      </c>
      <c r="E25" s="29"/>
      <c r="F25" s="2" t="s">
        <v>9</v>
      </c>
      <c r="G25" s="29"/>
      <c r="H25" s="23">
        <v>0.7</v>
      </c>
      <c r="I25" s="24" t="s">
        <v>9</v>
      </c>
      <c r="J25" s="24" t="s">
        <v>9</v>
      </c>
    </row>
    <row r="26" spans="1:10" ht="12.75">
      <c r="A26" s="1" t="s">
        <v>69</v>
      </c>
      <c r="B26" s="2" t="s">
        <v>9</v>
      </c>
      <c r="C26" s="18"/>
      <c r="D26" s="2">
        <v>0</v>
      </c>
      <c r="E26" s="29">
        <f>D26/D$40</f>
        <v>0</v>
      </c>
      <c r="F26" s="2" t="s">
        <v>9</v>
      </c>
      <c r="G26" s="29"/>
      <c r="H26" s="23" t="s">
        <v>9</v>
      </c>
      <c r="I26" s="24">
        <v>0</v>
      </c>
      <c r="J26" s="24" t="s">
        <v>9</v>
      </c>
    </row>
    <row r="27" spans="1:10" ht="12.75">
      <c r="A27" s="1" t="s">
        <v>70</v>
      </c>
      <c r="B27" s="2">
        <v>210</v>
      </c>
      <c r="C27" s="18">
        <f t="shared" si="3"/>
        <v>0.042058882435409575</v>
      </c>
      <c r="D27" s="2" t="s">
        <v>9</v>
      </c>
      <c r="E27" s="29"/>
      <c r="F27" s="3">
        <v>210</v>
      </c>
      <c r="G27" s="29">
        <f aca="true" t="shared" si="5" ref="G27:G36">F27/F$40</f>
        <v>0.05043227665706052</v>
      </c>
      <c r="H27" s="23">
        <v>11.7</v>
      </c>
      <c r="I27" s="24" t="s">
        <v>9</v>
      </c>
      <c r="J27" s="25">
        <v>12.3</v>
      </c>
    </row>
    <row r="28" spans="1:10" ht="12.75">
      <c r="A28" s="1" t="s">
        <v>71</v>
      </c>
      <c r="B28" s="2">
        <v>90</v>
      </c>
      <c r="C28" s="18">
        <f t="shared" si="3"/>
        <v>0.018025235329461247</v>
      </c>
      <c r="D28" s="3">
        <v>0</v>
      </c>
      <c r="E28" s="29">
        <f aca="true" t="shared" si="6" ref="E28:E35">D28/D$40</f>
        <v>0</v>
      </c>
      <c r="F28" s="2">
        <v>90</v>
      </c>
      <c r="G28" s="29">
        <f t="shared" si="5"/>
        <v>0.021613832853025938</v>
      </c>
      <c r="H28" s="23">
        <v>15</v>
      </c>
      <c r="I28" s="25">
        <v>0</v>
      </c>
      <c r="J28" s="24">
        <v>15</v>
      </c>
    </row>
    <row r="29" spans="1:10" ht="12.75">
      <c r="A29" s="1" t="s">
        <v>72</v>
      </c>
      <c r="B29" s="2">
        <v>323</v>
      </c>
      <c r="C29" s="18">
        <f t="shared" si="3"/>
        <v>0.06469056679351091</v>
      </c>
      <c r="D29" s="2">
        <v>35</v>
      </c>
      <c r="E29" s="29">
        <f t="shared" si="6"/>
        <v>0.04221954161640531</v>
      </c>
      <c r="F29" s="2">
        <v>288</v>
      </c>
      <c r="G29" s="29">
        <f t="shared" si="5"/>
        <v>0.069164265129683</v>
      </c>
      <c r="H29" s="23">
        <v>12.4</v>
      </c>
      <c r="I29" s="24">
        <v>8.7</v>
      </c>
      <c r="J29" s="24">
        <v>13.1</v>
      </c>
    </row>
    <row r="30" spans="1:10" ht="12.75">
      <c r="A30" s="1" t="s">
        <v>73</v>
      </c>
      <c r="B30" s="2">
        <v>59</v>
      </c>
      <c r="C30" s="18">
        <f t="shared" si="3"/>
        <v>0.011816543160424594</v>
      </c>
      <c r="D30" s="2">
        <v>23</v>
      </c>
      <c r="E30" s="29">
        <f t="shared" si="6"/>
        <v>0.027744270205066344</v>
      </c>
      <c r="F30" s="2">
        <v>36</v>
      </c>
      <c r="G30" s="29">
        <f t="shared" si="5"/>
        <v>0.008645533141210375</v>
      </c>
      <c r="H30" s="23">
        <v>3.7</v>
      </c>
      <c r="I30" s="24">
        <v>5.7</v>
      </c>
      <c r="J30" s="24">
        <v>3</v>
      </c>
    </row>
    <row r="31" spans="1:10" ht="12.75">
      <c r="A31" s="1" t="s">
        <v>74</v>
      </c>
      <c r="B31" s="2">
        <v>64</v>
      </c>
      <c r="C31" s="18">
        <f t="shared" si="3"/>
        <v>0.012817945123172442</v>
      </c>
      <c r="D31" s="2">
        <v>3</v>
      </c>
      <c r="E31" s="29">
        <f t="shared" si="6"/>
        <v>0.0036188178528347406</v>
      </c>
      <c r="F31" s="2">
        <v>60</v>
      </c>
      <c r="G31" s="29">
        <f t="shared" si="5"/>
        <v>0.01440922190201729</v>
      </c>
      <c r="H31" s="23">
        <v>2.4</v>
      </c>
      <c r="I31" s="24">
        <v>0.6</v>
      </c>
      <c r="J31" s="24">
        <v>2.9</v>
      </c>
    </row>
    <row r="32" spans="1:10" ht="12.75">
      <c r="A32" s="1" t="s">
        <v>75</v>
      </c>
      <c r="B32" s="2">
        <v>396</v>
      </c>
      <c r="C32" s="18">
        <f t="shared" si="3"/>
        <v>0.07931103544962947</v>
      </c>
      <c r="D32" s="2">
        <v>39</v>
      </c>
      <c r="E32" s="29">
        <f t="shared" si="6"/>
        <v>0.047044632086851626</v>
      </c>
      <c r="F32" s="2">
        <v>357</v>
      </c>
      <c r="G32" s="29">
        <f t="shared" si="5"/>
        <v>0.08573487031700289</v>
      </c>
      <c r="H32" s="23">
        <v>8.8</v>
      </c>
      <c r="I32" s="24">
        <v>4.3</v>
      </c>
      <c r="J32" s="24">
        <v>9.9</v>
      </c>
    </row>
    <row r="33" spans="1:10" ht="12.75">
      <c r="A33" s="4" t="s">
        <v>76</v>
      </c>
      <c r="B33" s="9">
        <v>142</v>
      </c>
      <c r="C33" s="15">
        <f t="shared" si="3"/>
        <v>0.028439815742038854</v>
      </c>
      <c r="D33" s="9">
        <v>12</v>
      </c>
      <c r="E33" s="29">
        <f t="shared" si="6"/>
        <v>0.014475271411338963</v>
      </c>
      <c r="F33" s="9">
        <v>130</v>
      </c>
      <c r="G33" s="29">
        <f t="shared" si="5"/>
        <v>0.03121998078770413</v>
      </c>
      <c r="H33" s="21">
        <v>6.5</v>
      </c>
      <c r="I33" s="22">
        <v>2</v>
      </c>
      <c r="J33" s="22">
        <v>8.1</v>
      </c>
    </row>
    <row r="34" spans="1:10" ht="12.75">
      <c r="A34" s="1" t="s">
        <v>77</v>
      </c>
      <c r="B34" s="2">
        <v>142</v>
      </c>
      <c r="C34" s="18">
        <f t="shared" si="3"/>
        <v>0.028439815742038854</v>
      </c>
      <c r="D34" s="2">
        <v>12</v>
      </c>
      <c r="E34" s="29">
        <f t="shared" si="6"/>
        <v>0.014475271411338963</v>
      </c>
      <c r="F34" s="2">
        <v>130</v>
      </c>
      <c r="G34" s="29">
        <f t="shared" si="5"/>
        <v>0.03121998078770413</v>
      </c>
      <c r="H34" s="23">
        <v>6.5</v>
      </c>
      <c r="I34" s="24">
        <v>2</v>
      </c>
      <c r="J34" s="24">
        <v>8.1</v>
      </c>
    </row>
    <row r="35" spans="1:10" ht="12.75">
      <c r="A35" s="4" t="s">
        <v>78</v>
      </c>
      <c r="B35" s="9">
        <v>73</v>
      </c>
      <c r="C35" s="18">
        <f t="shared" si="3"/>
        <v>0.014620468656118567</v>
      </c>
      <c r="D35" s="9">
        <v>8</v>
      </c>
      <c r="E35" s="29">
        <f t="shared" si="6"/>
        <v>0.009650180940892641</v>
      </c>
      <c r="F35" s="9">
        <v>65</v>
      </c>
      <c r="G35" s="29">
        <f t="shared" si="5"/>
        <v>0.015609990393852064</v>
      </c>
      <c r="H35" s="21">
        <v>2.9</v>
      </c>
      <c r="I35" s="22">
        <v>0.9</v>
      </c>
      <c r="J35" s="22">
        <v>4.1</v>
      </c>
    </row>
    <row r="36" spans="1:10" ht="12.75">
      <c r="A36" s="1" t="s">
        <v>79</v>
      </c>
      <c r="B36" s="2">
        <v>15</v>
      </c>
      <c r="C36" s="18">
        <f t="shared" si="3"/>
        <v>0.003004205888243541</v>
      </c>
      <c r="D36" s="2" t="s">
        <v>9</v>
      </c>
      <c r="E36" s="29"/>
      <c r="F36" s="2">
        <v>11</v>
      </c>
      <c r="G36" s="29">
        <f t="shared" si="5"/>
        <v>0.002641690682036503</v>
      </c>
      <c r="H36" s="23">
        <v>1.4</v>
      </c>
      <c r="I36" s="24" t="s">
        <v>9</v>
      </c>
      <c r="J36" s="24">
        <v>2.9</v>
      </c>
    </row>
    <row r="37" spans="1:10" ht="12.75">
      <c r="A37" s="1" t="s">
        <v>80</v>
      </c>
      <c r="B37" s="2" t="s">
        <v>9</v>
      </c>
      <c r="C37" s="18"/>
      <c r="D37" s="2">
        <v>0</v>
      </c>
      <c r="E37" s="29">
        <f>D37/D$40</f>
        <v>0</v>
      </c>
      <c r="F37" s="2" t="s">
        <v>9</v>
      </c>
      <c r="G37" s="29"/>
      <c r="H37" s="23" t="s">
        <v>9</v>
      </c>
      <c r="I37" s="24">
        <v>0</v>
      </c>
      <c r="J37" s="24" t="s">
        <v>9</v>
      </c>
    </row>
    <row r="38" spans="1:10" ht="12.75">
      <c r="A38" s="1" t="s">
        <v>81</v>
      </c>
      <c r="B38" s="2">
        <v>48</v>
      </c>
      <c r="C38" s="18">
        <f t="shared" si="3"/>
        <v>0.009613458842379331</v>
      </c>
      <c r="D38" s="2" t="s">
        <v>9</v>
      </c>
      <c r="E38" s="29"/>
      <c r="F38" s="2">
        <v>43</v>
      </c>
      <c r="G38" s="29">
        <f>F38/F$40</f>
        <v>0.010326609029779058</v>
      </c>
      <c r="H38" s="23">
        <v>4.3</v>
      </c>
      <c r="I38" s="24" t="s">
        <v>9</v>
      </c>
      <c r="J38" s="24">
        <v>4.8</v>
      </c>
    </row>
    <row r="39" spans="1:10" ht="12.75">
      <c r="A39" s="28" t="s">
        <v>82</v>
      </c>
      <c r="B39" s="2" t="s">
        <v>9</v>
      </c>
      <c r="C39" s="18"/>
      <c r="D39" s="2">
        <v>0</v>
      </c>
      <c r="E39" s="29">
        <f>D39/D$40</f>
        <v>0</v>
      </c>
      <c r="F39" s="2" t="s">
        <v>9</v>
      </c>
      <c r="G39" s="29"/>
      <c r="H39" s="23" t="s">
        <v>9</v>
      </c>
      <c r="I39" s="24">
        <v>0</v>
      </c>
      <c r="J39" s="24" t="s">
        <v>9</v>
      </c>
    </row>
    <row r="40" spans="1:10" ht="12.75">
      <c r="A40" s="4" t="s">
        <v>83</v>
      </c>
      <c r="B40" s="10">
        <f aca="true" t="shared" si="7" ref="B40:G40">SUM(B7,B8,B33,B35)</f>
        <v>4993</v>
      </c>
      <c r="C40" s="15">
        <f t="shared" si="7"/>
        <v>0.9999999999999999</v>
      </c>
      <c r="D40" s="10">
        <f t="shared" si="7"/>
        <v>829</v>
      </c>
      <c r="E40" s="15">
        <f t="shared" si="7"/>
        <v>1</v>
      </c>
      <c r="F40" s="10">
        <f t="shared" si="7"/>
        <v>4164</v>
      </c>
      <c r="G40" s="15">
        <f t="shared" si="7"/>
        <v>1</v>
      </c>
      <c r="H40" s="13">
        <v>9.69514563106796</v>
      </c>
      <c r="I40" s="12">
        <v>4.9335443037974684</v>
      </c>
      <c r="J40" s="12">
        <v>12.14327485380117</v>
      </c>
    </row>
    <row r="42" ht="12.75">
      <c r="A42" s="1" t="s">
        <v>27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mergeCells count="8">
    <mergeCell ref="B4:G4"/>
    <mergeCell ref="H4:J4"/>
    <mergeCell ref="B5:C5"/>
    <mergeCell ref="D5:E5"/>
    <mergeCell ref="F5:G5"/>
    <mergeCell ref="H5:H6"/>
    <mergeCell ref="I5:I6"/>
    <mergeCell ref="J5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421875" style="0" customWidth="1"/>
    <col min="4" max="4" width="10.421875" style="0" customWidth="1"/>
    <col min="5" max="5" width="7.8515625" style="0" customWidth="1"/>
    <col min="7" max="7" width="7.8515625" style="0" customWidth="1"/>
    <col min="8" max="8" width="11.57421875" style="0" customWidth="1"/>
    <col min="9" max="10" width="9.57421875" style="0" customWidth="1"/>
  </cols>
  <sheetData>
    <row r="1" ht="15">
      <c r="A1" s="5" t="s">
        <v>45</v>
      </c>
    </row>
    <row r="2" ht="12.75">
      <c r="A2" s="1"/>
    </row>
    <row r="3" ht="12.75">
      <c r="A3" t="s">
        <v>40</v>
      </c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0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</row>
    <row r="6" spans="1:10" ht="12.75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</row>
    <row r="7" spans="1:10" ht="12.75">
      <c r="A7" s="4" t="s">
        <v>32</v>
      </c>
      <c r="B7" s="9">
        <v>44</v>
      </c>
      <c r="C7" s="15">
        <f>B7/$B$35</f>
        <v>0.008122577072180174</v>
      </c>
      <c r="D7" s="9">
        <v>43</v>
      </c>
      <c r="E7" s="29">
        <f>D7/D$35</f>
        <v>0.043043043043043044</v>
      </c>
      <c r="F7" s="9">
        <v>1</v>
      </c>
      <c r="G7" s="29">
        <f>F7/F$35</f>
        <v>0.00022639800769753225</v>
      </c>
      <c r="H7" s="21">
        <v>1.5</v>
      </c>
      <c r="I7" s="22">
        <v>1.8</v>
      </c>
      <c r="J7" s="22">
        <v>0.3</v>
      </c>
    </row>
    <row r="8" spans="1:10" ht="12.75">
      <c r="A8" s="6" t="s">
        <v>30</v>
      </c>
      <c r="B8" s="9">
        <v>5215</v>
      </c>
      <c r="C8" s="15">
        <f aca="true" t="shared" si="0" ref="C8:C34">B8/$B$35</f>
        <v>0.9627099870777183</v>
      </c>
      <c r="D8" s="9">
        <v>939</v>
      </c>
      <c r="E8" s="15">
        <f aca="true" t="shared" si="1" ref="E8:G34">D8/D$35</f>
        <v>0.93993993993994</v>
      </c>
      <c r="F8" s="9">
        <v>4275</v>
      </c>
      <c r="G8" s="15">
        <f t="shared" si="1"/>
        <v>0.9678514829069504</v>
      </c>
      <c r="H8" s="21">
        <v>11</v>
      </c>
      <c r="I8" s="22">
        <v>6.7</v>
      </c>
      <c r="J8" s="22">
        <v>11.4</v>
      </c>
    </row>
    <row r="9" spans="1:10" ht="12.75">
      <c r="A9" s="1" t="s">
        <v>2</v>
      </c>
      <c r="B9" s="2">
        <v>775</v>
      </c>
      <c r="C9" s="18">
        <f t="shared" si="0"/>
        <v>0.14306811888499169</v>
      </c>
      <c r="D9" s="2">
        <v>264</v>
      </c>
      <c r="E9" s="29">
        <f t="shared" si="1"/>
        <v>0.26426426426426425</v>
      </c>
      <c r="F9" s="2">
        <v>511</v>
      </c>
      <c r="G9" s="29">
        <f t="shared" si="1"/>
        <v>0.11568938193343899</v>
      </c>
      <c r="H9" s="23">
        <v>17.2</v>
      </c>
      <c r="I9" s="24">
        <v>13.6</v>
      </c>
      <c r="J9" s="24">
        <v>19.8</v>
      </c>
    </row>
    <row r="10" spans="1:10" ht="12.75">
      <c r="A10" s="1" t="s">
        <v>3</v>
      </c>
      <c r="B10" s="2">
        <v>0</v>
      </c>
      <c r="C10" s="18">
        <f t="shared" si="0"/>
        <v>0</v>
      </c>
      <c r="D10" s="2">
        <v>0</v>
      </c>
      <c r="E10" s="29">
        <f t="shared" si="1"/>
        <v>0</v>
      </c>
      <c r="F10" s="2">
        <v>0</v>
      </c>
      <c r="G10" s="29">
        <f t="shared" si="1"/>
        <v>0</v>
      </c>
      <c r="H10" s="23">
        <v>0</v>
      </c>
      <c r="I10" s="24">
        <v>0</v>
      </c>
      <c r="J10" s="24">
        <v>0</v>
      </c>
    </row>
    <row r="11" spans="1:10" ht="12.75">
      <c r="A11" s="1" t="s">
        <v>4</v>
      </c>
      <c r="B11" s="2">
        <v>86</v>
      </c>
      <c r="C11" s="18">
        <f t="shared" si="0"/>
        <v>0.015875946095624885</v>
      </c>
      <c r="D11" s="2">
        <v>3</v>
      </c>
      <c r="E11" s="29">
        <f t="shared" si="1"/>
        <v>0.003003003003003003</v>
      </c>
      <c r="F11" s="2">
        <v>83</v>
      </c>
      <c r="G11" s="29">
        <f t="shared" si="1"/>
        <v>0.018791034638895178</v>
      </c>
      <c r="H11" s="23">
        <v>4.1</v>
      </c>
      <c r="I11" s="24">
        <v>0.9</v>
      </c>
      <c r="J11" s="24">
        <v>4.6</v>
      </c>
    </row>
    <row r="12" spans="1:10" ht="12.75">
      <c r="A12" s="1" t="s">
        <v>5</v>
      </c>
      <c r="B12" s="2">
        <v>180</v>
      </c>
      <c r="C12" s="18">
        <f t="shared" si="0"/>
        <v>0.03322872438619162</v>
      </c>
      <c r="D12" s="2">
        <v>64</v>
      </c>
      <c r="E12" s="29">
        <f t="shared" si="1"/>
        <v>0.06406406406406406</v>
      </c>
      <c r="F12" s="2">
        <v>116</v>
      </c>
      <c r="G12" s="29">
        <f t="shared" si="1"/>
        <v>0.026262168892913742</v>
      </c>
      <c r="H12" s="23">
        <v>3.3</v>
      </c>
      <c r="I12" s="24">
        <v>4.9</v>
      </c>
      <c r="J12" s="24">
        <v>2.9</v>
      </c>
    </row>
    <row r="13" spans="1:10" ht="12.75">
      <c r="A13" s="1" t="s">
        <v>6</v>
      </c>
      <c r="B13" s="2">
        <v>54</v>
      </c>
      <c r="C13" s="18">
        <f t="shared" si="0"/>
        <v>0.009968617315857485</v>
      </c>
      <c r="D13" s="2">
        <v>6</v>
      </c>
      <c r="E13" s="29">
        <f t="shared" si="1"/>
        <v>0.006006006006006006</v>
      </c>
      <c r="F13" s="2">
        <v>48</v>
      </c>
      <c r="G13" s="29">
        <f t="shared" si="1"/>
        <v>0.010867104369481548</v>
      </c>
      <c r="H13" s="23">
        <v>6</v>
      </c>
      <c r="I13" s="24">
        <v>1.2</v>
      </c>
      <c r="J13" s="24">
        <v>9</v>
      </c>
    </row>
    <row r="14" spans="1:10" ht="12.75">
      <c r="A14" s="1" t="s">
        <v>7</v>
      </c>
      <c r="B14" s="2">
        <v>579</v>
      </c>
      <c r="C14" s="18">
        <f t="shared" si="0"/>
        <v>0.10688573010891637</v>
      </c>
      <c r="D14" s="2">
        <v>272</v>
      </c>
      <c r="E14" s="29">
        <f t="shared" si="1"/>
        <v>0.2722722722722723</v>
      </c>
      <c r="F14" s="2">
        <v>307</v>
      </c>
      <c r="G14" s="29">
        <f t="shared" si="1"/>
        <v>0.0695041883631424</v>
      </c>
      <c r="H14" s="23">
        <v>9.3</v>
      </c>
      <c r="I14" s="24">
        <v>7.3</v>
      </c>
      <c r="J14" s="24">
        <v>10.2</v>
      </c>
    </row>
    <row r="15" spans="1:10" ht="12.75">
      <c r="A15" s="1" t="s">
        <v>8</v>
      </c>
      <c r="B15" s="2">
        <v>4</v>
      </c>
      <c r="C15" s="18">
        <f t="shared" si="0"/>
        <v>0.0007384160974709249</v>
      </c>
      <c r="D15" s="3" t="s">
        <v>9</v>
      </c>
      <c r="E15" s="29"/>
      <c r="F15" s="3" t="s">
        <v>9</v>
      </c>
      <c r="G15" s="29"/>
      <c r="H15" s="23">
        <v>1.5</v>
      </c>
      <c r="I15" s="25" t="s">
        <v>9</v>
      </c>
      <c r="J15" s="25" t="s">
        <v>9</v>
      </c>
    </row>
    <row r="16" spans="1:10" ht="12.75">
      <c r="A16" s="1" t="s">
        <v>10</v>
      </c>
      <c r="B16" s="2">
        <v>203</v>
      </c>
      <c r="C16" s="18">
        <f t="shared" si="0"/>
        <v>0.037474616946649435</v>
      </c>
      <c r="D16" s="2">
        <v>7</v>
      </c>
      <c r="E16" s="29">
        <f t="shared" si="1"/>
        <v>0.007007007007007007</v>
      </c>
      <c r="F16" s="2">
        <v>196</v>
      </c>
      <c r="G16" s="29">
        <f t="shared" si="1"/>
        <v>0.044374009508716325</v>
      </c>
      <c r="H16" s="23">
        <v>7</v>
      </c>
      <c r="I16" s="24">
        <v>1.9</v>
      </c>
      <c r="J16" s="24">
        <v>8.2</v>
      </c>
    </row>
    <row r="17" spans="1:10" ht="12.75">
      <c r="A17" s="1" t="s">
        <v>11</v>
      </c>
      <c r="B17" s="2">
        <v>0</v>
      </c>
      <c r="C17" s="18">
        <f t="shared" si="0"/>
        <v>0</v>
      </c>
      <c r="D17" s="2">
        <v>0</v>
      </c>
      <c r="E17" s="29">
        <f t="shared" si="1"/>
        <v>0</v>
      </c>
      <c r="F17" s="2">
        <v>0</v>
      </c>
      <c r="G17" s="29">
        <f t="shared" si="1"/>
        <v>0</v>
      </c>
      <c r="H17" s="23">
        <v>0</v>
      </c>
      <c r="I17" s="24">
        <v>0</v>
      </c>
      <c r="J17" s="24">
        <v>0</v>
      </c>
    </row>
    <row r="18" spans="1:10" ht="12.75">
      <c r="A18" s="1" t="s">
        <v>12</v>
      </c>
      <c r="B18" s="2">
        <v>295</v>
      </c>
      <c r="C18" s="18">
        <f t="shared" si="0"/>
        <v>0.05445818718848071</v>
      </c>
      <c r="D18" s="2">
        <v>0</v>
      </c>
      <c r="E18" s="29">
        <f t="shared" si="1"/>
        <v>0</v>
      </c>
      <c r="F18" s="2">
        <v>295</v>
      </c>
      <c r="G18" s="29">
        <f t="shared" si="1"/>
        <v>0.06678741227077202</v>
      </c>
      <c r="H18" s="23">
        <v>26.8</v>
      </c>
      <c r="I18" s="24" t="s">
        <v>9</v>
      </c>
      <c r="J18" s="24">
        <v>28.9</v>
      </c>
    </row>
    <row r="19" spans="1:10" ht="12.75">
      <c r="A19" s="1" t="s">
        <v>13</v>
      </c>
      <c r="B19" s="2">
        <v>30</v>
      </c>
      <c r="C19" s="18">
        <f t="shared" si="0"/>
        <v>0.005538120731031937</v>
      </c>
      <c r="D19" s="3">
        <v>17</v>
      </c>
      <c r="E19" s="29">
        <f t="shared" si="1"/>
        <v>0.01701701701701702</v>
      </c>
      <c r="F19" s="2">
        <v>13</v>
      </c>
      <c r="G19" s="29">
        <f t="shared" si="1"/>
        <v>0.0029431741000679195</v>
      </c>
      <c r="H19" s="23">
        <v>5</v>
      </c>
      <c r="I19" s="25">
        <v>6.7</v>
      </c>
      <c r="J19" s="24">
        <v>2.8</v>
      </c>
    </row>
    <row r="20" spans="1:10" ht="12.75">
      <c r="A20" s="1" t="s">
        <v>14</v>
      </c>
      <c r="B20" s="2">
        <v>127</v>
      </c>
      <c r="C20" s="18">
        <f t="shared" si="0"/>
        <v>0.023444711094701864</v>
      </c>
      <c r="D20" s="2">
        <v>52</v>
      </c>
      <c r="E20" s="29">
        <f t="shared" si="1"/>
        <v>0.05205205205205205</v>
      </c>
      <c r="F20" s="2">
        <v>75</v>
      </c>
      <c r="G20" s="29">
        <f t="shared" si="1"/>
        <v>0.01697985057731492</v>
      </c>
      <c r="H20" s="23">
        <v>7.5</v>
      </c>
      <c r="I20" s="24">
        <v>10</v>
      </c>
      <c r="J20" s="24">
        <v>6.6</v>
      </c>
    </row>
    <row r="21" spans="1:10" ht="12.75">
      <c r="A21" s="1" t="s">
        <v>15</v>
      </c>
      <c r="B21" s="2">
        <v>1148</v>
      </c>
      <c r="C21" s="18">
        <f t="shared" si="0"/>
        <v>0.21192541997415543</v>
      </c>
      <c r="D21" s="3" t="s">
        <v>9</v>
      </c>
      <c r="E21" s="29"/>
      <c r="F21" s="3" t="s">
        <v>9</v>
      </c>
      <c r="G21" s="29"/>
      <c r="H21" s="23">
        <v>229.7</v>
      </c>
      <c r="I21" s="25" t="s">
        <v>9</v>
      </c>
      <c r="J21" s="25" t="s">
        <v>9</v>
      </c>
    </row>
    <row r="22" spans="1:10" ht="12.75">
      <c r="A22" s="1" t="s">
        <v>16</v>
      </c>
      <c r="B22" s="2">
        <v>567</v>
      </c>
      <c r="C22" s="18">
        <f t="shared" si="0"/>
        <v>0.1046704818165036</v>
      </c>
      <c r="D22" s="2">
        <v>43</v>
      </c>
      <c r="E22" s="29">
        <f t="shared" si="1"/>
        <v>0.043043043043043044</v>
      </c>
      <c r="F22" s="2">
        <v>524</v>
      </c>
      <c r="G22" s="29">
        <f t="shared" si="1"/>
        <v>0.1186325560335069</v>
      </c>
      <c r="H22" s="23">
        <v>9.3</v>
      </c>
      <c r="I22" s="24">
        <v>1.9</v>
      </c>
      <c r="J22" s="24">
        <v>9.7</v>
      </c>
    </row>
    <row r="23" spans="1:10" ht="12.75">
      <c r="A23" s="1" t="s">
        <v>17</v>
      </c>
      <c r="B23" s="2">
        <v>453</v>
      </c>
      <c r="C23" s="18">
        <f t="shared" si="0"/>
        <v>0.08362562303858224</v>
      </c>
      <c r="D23" s="2">
        <v>28</v>
      </c>
      <c r="E23" s="29">
        <f t="shared" si="1"/>
        <v>0.028028028028028028</v>
      </c>
      <c r="F23" s="2">
        <v>426</v>
      </c>
      <c r="G23" s="29">
        <f t="shared" si="1"/>
        <v>0.09644555127914875</v>
      </c>
      <c r="H23" s="23">
        <v>7.7</v>
      </c>
      <c r="I23" s="24">
        <v>2</v>
      </c>
      <c r="J23" s="24">
        <v>6</v>
      </c>
    </row>
    <row r="24" spans="1:10" ht="12.75">
      <c r="A24" s="1" t="s">
        <v>18</v>
      </c>
      <c r="B24" s="2">
        <v>0</v>
      </c>
      <c r="C24" s="18">
        <f t="shared" si="0"/>
        <v>0</v>
      </c>
      <c r="D24" s="2">
        <v>0</v>
      </c>
      <c r="E24" s="29">
        <f t="shared" si="1"/>
        <v>0</v>
      </c>
      <c r="F24" s="2">
        <v>0</v>
      </c>
      <c r="G24" s="29">
        <f t="shared" si="1"/>
        <v>0</v>
      </c>
      <c r="H24" s="23">
        <v>0</v>
      </c>
      <c r="I24" s="24">
        <v>0</v>
      </c>
      <c r="J24" s="24">
        <v>0</v>
      </c>
    </row>
    <row r="25" spans="1:10" ht="12.75">
      <c r="A25" s="1" t="s">
        <v>19</v>
      </c>
      <c r="B25" s="2">
        <v>0</v>
      </c>
      <c r="C25" s="18">
        <f t="shared" si="0"/>
        <v>0</v>
      </c>
      <c r="D25" s="2">
        <v>0</v>
      </c>
      <c r="E25" s="29">
        <f t="shared" si="1"/>
        <v>0</v>
      </c>
      <c r="F25" s="2">
        <v>0</v>
      </c>
      <c r="G25" s="29">
        <f t="shared" si="1"/>
        <v>0</v>
      </c>
      <c r="H25" s="23">
        <v>0</v>
      </c>
      <c r="I25" s="24">
        <v>0</v>
      </c>
      <c r="J25" s="24">
        <v>0</v>
      </c>
    </row>
    <row r="26" spans="1:10" ht="12.75">
      <c r="A26" s="1" t="s">
        <v>20</v>
      </c>
      <c r="B26" s="2">
        <v>7</v>
      </c>
      <c r="C26" s="18">
        <f t="shared" si="0"/>
        <v>0.0012922281705741185</v>
      </c>
      <c r="D26" s="2">
        <v>1</v>
      </c>
      <c r="E26" s="29">
        <f t="shared" si="1"/>
        <v>0.001001001001001001</v>
      </c>
      <c r="F26" s="3">
        <v>6</v>
      </c>
      <c r="G26" s="29">
        <f t="shared" si="1"/>
        <v>0.0013583880461851936</v>
      </c>
      <c r="H26" s="23">
        <v>1.7</v>
      </c>
      <c r="I26" s="24">
        <v>1</v>
      </c>
      <c r="J26" s="25">
        <v>1.9</v>
      </c>
    </row>
    <row r="27" spans="1:10" ht="12.75">
      <c r="A27" s="1" t="s">
        <v>21</v>
      </c>
      <c r="B27" s="2">
        <v>8</v>
      </c>
      <c r="C27" s="18">
        <f t="shared" si="0"/>
        <v>0.0014768321949418497</v>
      </c>
      <c r="D27" s="3">
        <v>1</v>
      </c>
      <c r="E27" s="29">
        <f t="shared" si="1"/>
        <v>0.001001001001001001</v>
      </c>
      <c r="F27" s="2">
        <v>7</v>
      </c>
      <c r="G27" s="29">
        <f t="shared" si="1"/>
        <v>0.001584786053882726</v>
      </c>
      <c r="H27" s="23">
        <v>1.1</v>
      </c>
      <c r="I27" s="25">
        <v>1</v>
      </c>
      <c r="J27" s="24">
        <v>0.9</v>
      </c>
    </row>
    <row r="28" spans="1:10" ht="12.75">
      <c r="A28" s="1" t="s">
        <v>22</v>
      </c>
      <c r="B28" s="2">
        <v>88</v>
      </c>
      <c r="C28" s="18">
        <f t="shared" si="0"/>
        <v>0.016245154144360348</v>
      </c>
      <c r="D28" s="2">
        <v>0</v>
      </c>
      <c r="E28" s="29">
        <f t="shared" si="1"/>
        <v>0</v>
      </c>
      <c r="F28" s="2">
        <v>88</v>
      </c>
      <c r="G28" s="29">
        <f t="shared" si="1"/>
        <v>0.01992302467738284</v>
      </c>
      <c r="H28" s="23">
        <v>17.6</v>
      </c>
      <c r="I28" s="24">
        <v>0</v>
      </c>
      <c r="J28" s="24">
        <v>18</v>
      </c>
    </row>
    <row r="29" spans="1:10" ht="12.75">
      <c r="A29" s="1" t="s">
        <v>23</v>
      </c>
      <c r="B29" s="2">
        <v>356</v>
      </c>
      <c r="C29" s="18">
        <f t="shared" si="0"/>
        <v>0.06571903267491232</v>
      </c>
      <c r="D29" s="2">
        <v>38</v>
      </c>
      <c r="E29" s="29">
        <f t="shared" si="1"/>
        <v>0.03803803803803804</v>
      </c>
      <c r="F29" s="2">
        <v>318</v>
      </c>
      <c r="G29" s="29">
        <f t="shared" si="1"/>
        <v>0.07199456644781525</v>
      </c>
      <c r="H29" s="23">
        <v>11.1</v>
      </c>
      <c r="I29" s="24">
        <v>7.4</v>
      </c>
      <c r="J29" s="24">
        <v>9.2</v>
      </c>
    </row>
    <row r="30" spans="1:10" ht="12.75">
      <c r="A30" s="1" t="s">
        <v>24</v>
      </c>
      <c r="B30" s="2">
        <v>255</v>
      </c>
      <c r="C30" s="18">
        <f t="shared" si="0"/>
        <v>0.04707402621377146</v>
      </c>
      <c r="D30" s="2">
        <v>87</v>
      </c>
      <c r="E30" s="29">
        <f t="shared" si="1"/>
        <v>0.08708708708708708</v>
      </c>
      <c r="F30" s="2">
        <v>168</v>
      </c>
      <c r="G30" s="29">
        <f t="shared" si="1"/>
        <v>0.03803486529318542</v>
      </c>
      <c r="H30" s="23">
        <v>6.1</v>
      </c>
      <c r="I30" s="24">
        <v>7.1</v>
      </c>
      <c r="J30" s="24">
        <v>5.2</v>
      </c>
    </row>
    <row r="31" spans="1:10" ht="12.75">
      <c r="A31" s="1" t="s">
        <v>25</v>
      </c>
      <c r="B31" s="2">
        <v>0</v>
      </c>
      <c r="C31" s="18">
        <f t="shared" si="0"/>
        <v>0</v>
      </c>
      <c r="D31" s="2">
        <v>0</v>
      </c>
      <c r="E31" s="29">
        <f t="shared" si="1"/>
        <v>0</v>
      </c>
      <c r="F31" s="2">
        <v>0</v>
      </c>
      <c r="G31" s="29">
        <f t="shared" si="1"/>
        <v>0</v>
      </c>
      <c r="H31" s="23">
        <v>0</v>
      </c>
      <c r="I31" s="24">
        <v>0</v>
      </c>
      <c r="J31" s="24">
        <v>0</v>
      </c>
    </row>
    <row r="32" spans="1:10" ht="12.75">
      <c r="A32" s="4" t="s">
        <v>33</v>
      </c>
      <c r="B32" s="9">
        <v>158</v>
      </c>
      <c r="C32" s="15">
        <f t="shared" si="0"/>
        <v>0.029167435850101533</v>
      </c>
      <c r="D32" s="9">
        <v>17</v>
      </c>
      <c r="E32" s="15">
        <f t="shared" si="1"/>
        <v>0.01701701701701702</v>
      </c>
      <c r="F32" s="9">
        <v>141</v>
      </c>
      <c r="G32" s="15">
        <f t="shared" si="1"/>
        <v>0.03192211908535205</v>
      </c>
      <c r="H32" s="21">
        <v>4.8</v>
      </c>
      <c r="I32" s="22">
        <v>1.3</v>
      </c>
      <c r="J32" s="22">
        <v>5</v>
      </c>
    </row>
    <row r="33" spans="1:10" ht="12.75">
      <c r="A33" s="1" t="s">
        <v>34</v>
      </c>
      <c r="B33" s="2">
        <v>142</v>
      </c>
      <c r="C33" s="18">
        <f t="shared" si="0"/>
        <v>0.026213771460217833</v>
      </c>
      <c r="D33" s="2">
        <v>13</v>
      </c>
      <c r="E33" s="29">
        <f t="shared" si="1"/>
        <v>0.013013013013013013</v>
      </c>
      <c r="F33" s="2">
        <v>130</v>
      </c>
      <c r="G33" s="29">
        <f t="shared" si="1"/>
        <v>0.029431741000679194</v>
      </c>
      <c r="H33" s="23">
        <v>6.5</v>
      </c>
      <c r="I33" s="24">
        <v>2.2</v>
      </c>
      <c r="J33" s="24">
        <v>5.7</v>
      </c>
    </row>
    <row r="34" spans="1:10" ht="12.75">
      <c r="A34" s="1" t="s">
        <v>35</v>
      </c>
      <c r="B34" s="2">
        <v>16</v>
      </c>
      <c r="C34" s="18">
        <f t="shared" si="0"/>
        <v>0.0029536643898836995</v>
      </c>
      <c r="D34" s="2">
        <v>4</v>
      </c>
      <c r="E34" s="29">
        <f t="shared" si="1"/>
        <v>0.004004004004004004</v>
      </c>
      <c r="F34" s="2">
        <v>12</v>
      </c>
      <c r="G34" s="29">
        <f t="shared" si="1"/>
        <v>0.002716776092370387</v>
      </c>
      <c r="H34" s="23">
        <v>1.4</v>
      </c>
      <c r="I34" s="24">
        <v>0.6</v>
      </c>
      <c r="J34" s="24">
        <v>3.1</v>
      </c>
    </row>
    <row r="35" spans="1:10" ht="12.75">
      <c r="A35" s="4" t="s">
        <v>31</v>
      </c>
      <c r="B35" s="10">
        <f>SUM(B7,B8,B32)</f>
        <v>5417</v>
      </c>
      <c r="C35" s="15">
        <f>SUM(C7:C8,C32)</f>
        <v>1</v>
      </c>
      <c r="D35" s="10">
        <f>SUM(D7,D8,D32)</f>
        <v>999</v>
      </c>
      <c r="E35" s="15">
        <f>SUM(E7:E8,E32)</f>
        <v>1</v>
      </c>
      <c r="F35" s="10">
        <f>SUM(F7,F8,F32)</f>
        <v>4417</v>
      </c>
      <c r="G35" s="15">
        <f>SUM(G7:G8,G32)</f>
        <v>1</v>
      </c>
      <c r="H35" s="13">
        <v>10.104477611940299</v>
      </c>
      <c r="I35" s="12">
        <v>5.6722222222222225</v>
      </c>
      <c r="J35" s="12">
        <v>10.942465753424658</v>
      </c>
    </row>
    <row r="37" ht="12.75">
      <c r="A37" s="1" t="s">
        <v>27</v>
      </c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</sheetData>
  <sheetProtection/>
  <mergeCells count="8">
    <mergeCell ref="B4:G4"/>
    <mergeCell ref="H4:J4"/>
    <mergeCell ref="B5:C5"/>
    <mergeCell ref="D5:E5"/>
    <mergeCell ref="F5:G5"/>
    <mergeCell ref="H5:H6"/>
    <mergeCell ref="I5:I6"/>
    <mergeCell ref="J5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421875" style="0" customWidth="1"/>
    <col min="4" max="4" width="10.00390625" style="0" customWidth="1"/>
    <col min="5" max="5" width="8.8515625" style="0" customWidth="1"/>
    <col min="7" max="7" width="8.28125" style="0" customWidth="1"/>
    <col min="8" max="8" width="11.57421875" style="0" customWidth="1"/>
    <col min="9" max="9" width="9.8515625" style="0" customWidth="1"/>
    <col min="10" max="10" width="9.57421875" style="0" customWidth="1"/>
  </cols>
  <sheetData>
    <row r="1" ht="15">
      <c r="A1" s="5" t="s">
        <v>39</v>
      </c>
    </row>
    <row r="2" ht="12.75">
      <c r="A2" s="1"/>
    </row>
    <row r="3" ht="12.75">
      <c r="A3" t="s">
        <v>40</v>
      </c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0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</row>
    <row r="6" spans="1:10" ht="12.75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</row>
    <row r="7" spans="1:10" ht="12.75">
      <c r="A7" s="4" t="s">
        <v>32</v>
      </c>
      <c r="B7" s="9">
        <v>42</v>
      </c>
      <c r="C7" s="14">
        <f>B7/$B$35</f>
        <v>0.008373205741626795</v>
      </c>
      <c r="D7" s="9">
        <v>40</v>
      </c>
      <c r="E7" s="14">
        <f>D7/D$35</f>
        <v>0.039177277179236046</v>
      </c>
      <c r="F7" s="9">
        <v>2</v>
      </c>
      <c r="G7" s="14">
        <f>F7/F$35</f>
        <v>0.000500751126690035</v>
      </c>
      <c r="H7" s="21">
        <v>1.5</v>
      </c>
      <c r="I7" s="22">
        <v>1.8</v>
      </c>
      <c r="J7" s="22">
        <v>0.3</v>
      </c>
    </row>
    <row r="8" spans="1:10" ht="12.75">
      <c r="A8" s="6" t="s">
        <v>30</v>
      </c>
      <c r="B8" s="9">
        <v>4876</v>
      </c>
      <c r="C8" s="14">
        <f aca="true" t="shared" si="0" ref="C8:C34">B8/$B$35</f>
        <v>0.9720893141945773</v>
      </c>
      <c r="D8" s="9">
        <v>964</v>
      </c>
      <c r="E8" s="14">
        <f aca="true" t="shared" si="1" ref="E8:G34">D8/D$35</f>
        <v>0.9441723800195886</v>
      </c>
      <c r="F8" s="9">
        <v>3912</v>
      </c>
      <c r="G8" s="14">
        <f t="shared" si="1"/>
        <v>0.9794692038057086</v>
      </c>
      <c r="H8" s="21">
        <v>10</v>
      </c>
      <c r="I8" s="22">
        <v>6.7</v>
      </c>
      <c r="J8" s="22">
        <v>11.4</v>
      </c>
    </row>
    <row r="9" spans="1:10" ht="12.75">
      <c r="A9" s="1" t="s">
        <v>2</v>
      </c>
      <c r="B9" s="2">
        <v>781</v>
      </c>
      <c r="C9" s="16">
        <f t="shared" si="0"/>
        <v>0.15570175438596492</v>
      </c>
      <c r="D9" s="2">
        <v>286</v>
      </c>
      <c r="E9" s="16">
        <f t="shared" si="1"/>
        <v>0.2801175318315377</v>
      </c>
      <c r="F9" s="2">
        <v>495</v>
      </c>
      <c r="G9" s="16">
        <f t="shared" si="1"/>
        <v>0.12393590385578368</v>
      </c>
      <c r="H9" s="23">
        <v>17</v>
      </c>
      <c r="I9" s="24">
        <v>13.6</v>
      </c>
      <c r="J9" s="24">
        <v>19.8</v>
      </c>
    </row>
    <row r="10" spans="1:10" ht="12.75">
      <c r="A10" s="1" t="s">
        <v>3</v>
      </c>
      <c r="B10" s="2">
        <v>0</v>
      </c>
      <c r="C10" s="16">
        <f t="shared" si="0"/>
        <v>0</v>
      </c>
      <c r="D10" s="2">
        <v>0</v>
      </c>
      <c r="E10" s="16">
        <f t="shared" si="1"/>
        <v>0</v>
      </c>
      <c r="F10" s="2">
        <v>0</v>
      </c>
      <c r="G10" s="16">
        <f t="shared" si="1"/>
        <v>0</v>
      </c>
      <c r="H10" s="23">
        <v>0</v>
      </c>
      <c r="I10" s="24">
        <v>0</v>
      </c>
      <c r="J10" s="24">
        <v>0</v>
      </c>
    </row>
    <row r="11" spans="1:10" ht="12.75">
      <c r="A11" s="1" t="s">
        <v>4</v>
      </c>
      <c r="B11" s="2">
        <v>83</v>
      </c>
      <c r="C11" s="16">
        <f t="shared" si="0"/>
        <v>0.016547049441786282</v>
      </c>
      <c r="D11" s="2">
        <v>5</v>
      </c>
      <c r="E11" s="16">
        <f t="shared" si="1"/>
        <v>0.004897159647404506</v>
      </c>
      <c r="F11" s="2">
        <v>79</v>
      </c>
      <c r="G11" s="16">
        <f t="shared" si="1"/>
        <v>0.019779669504256383</v>
      </c>
      <c r="H11" s="23">
        <v>3.8</v>
      </c>
      <c r="I11" s="24">
        <v>0.9</v>
      </c>
      <c r="J11" s="24">
        <v>4.6</v>
      </c>
    </row>
    <row r="12" spans="1:10" ht="12.75">
      <c r="A12" s="1" t="s">
        <v>5</v>
      </c>
      <c r="B12" s="2">
        <v>194</v>
      </c>
      <c r="C12" s="16">
        <f t="shared" si="0"/>
        <v>0.0386762360446571</v>
      </c>
      <c r="D12" s="2">
        <v>59</v>
      </c>
      <c r="E12" s="16">
        <f t="shared" si="1"/>
        <v>0.05778648383937316</v>
      </c>
      <c r="F12" s="2">
        <v>135</v>
      </c>
      <c r="G12" s="16">
        <f t="shared" si="1"/>
        <v>0.03380070105157736</v>
      </c>
      <c r="H12" s="23">
        <v>3.3</v>
      </c>
      <c r="I12" s="24">
        <v>4.9</v>
      </c>
      <c r="J12" s="24">
        <v>2.9</v>
      </c>
    </row>
    <row r="13" spans="1:10" ht="12.75">
      <c r="A13" s="1" t="s">
        <v>6</v>
      </c>
      <c r="B13" s="2">
        <v>50</v>
      </c>
      <c r="C13" s="16">
        <f t="shared" si="0"/>
        <v>0.009968102073365232</v>
      </c>
      <c r="D13" s="2">
        <v>5</v>
      </c>
      <c r="E13" s="16">
        <f t="shared" si="1"/>
        <v>0.004897159647404506</v>
      </c>
      <c r="F13" s="2">
        <v>45</v>
      </c>
      <c r="G13" s="16">
        <f t="shared" si="1"/>
        <v>0.011266900350525789</v>
      </c>
      <c r="H13" s="23">
        <v>5.5</v>
      </c>
      <c r="I13" s="24">
        <v>1.2</v>
      </c>
      <c r="J13" s="24">
        <v>9</v>
      </c>
    </row>
    <row r="14" spans="1:10" ht="12.75">
      <c r="A14" s="1" t="s">
        <v>7</v>
      </c>
      <c r="B14" s="2">
        <v>550</v>
      </c>
      <c r="C14" s="16">
        <f t="shared" si="0"/>
        <v>0.10964912280701754</v>
      </c>
      <c r="D14" s="2">
        <v>255</v>
      </c>
      <c r="E14" s="16">
        <f t="shared" si="1"/>
        <v>0.24975514201762977</v>
      </c>
      <c r="F14" s="2">
        <v>296</v>
      </c>
      <c r="G14" s="16">
        <f t="shared" si="1"/>
        <v>0.07411116675012519</v>
      </c>
      <c r="H14" s="23">
        <v>8.6</v>
      </c>
      <c r="I14" s="24">
        <v>7.3</v>
      </c>
      <c r="J14" s="24">
        <v>10.2</v>
      </c>
    </row>
    <row r="15" spans="1:10" ht="12.75">
      <c r="A15" s="1" t="s">
        <v>8</v>
      </c>
      <c r="B15" s="2">
        <v>4</v>
      </c>
      <c r="C15" s="16">
        <f t="shared" si="0"/>
        <v>0.0007974481658692185</v>
      </c>
      <c r="D15" s="3" t="s">
        <v>9</v>
      </c>
      <c r="E15" s="16" t="s">
        <v>9</v>
      </c>
      <c r="F15" s="3" t="s">
        <v>9</v>
      </c>
      <c r="G15" s="16" t="s">
        <v>9</v>
      </c>
      <c r="H15" s="23">
        <v>1.4</v>
      </c>
      <c r="I15" s="25" t="s">
        <v>9</v>
      </c>
      <c r="J15" s="25" t="s">
        <v>9</v>
      </c>
    </row>
    <row r="16" spans="1:10" ht="12.75">
      <c r="A16" s="1" t="s">
        <v>10</v>
      </c>
      <c r="B16" s="2">
        <v>204</v>
      </c>
      <c r="C16" s="16">
        <f t="shared" si="0"/>
        <v>0.04066985645933014</v>
      </c>
      <c r="D16" s="2">
        <v>8</v>
      </c>
      <c r="E16" s="16">
        <f t="shared" si="1"/>
        <v>0.007835455435847209</v>
      </c>
      <c r="F16" s="2">
        <v>197</v>
      </c>
      <c r="G16" s="16">
        <f t="shared" si="1"/>
        <v>0.049323985978968456</v>
      </c>
      <c r="H16" s="23">
        <v>7.3</v>
      </c>
      <c r="I16" s="24">
        <v>1.9</v>
      </c>
      <c r="J16" s="24">
        <v>8.2</v>
      </c>
    </row>
    <row r="17" spans="1:10" ht="12.75">
      <c r="A17" s="1" t="s">
        <v>11</v>
      </c>
      <c r="B17" s="2">
        <v>0</v>
      </c>
      <c r="C17" s="16">
        <f t="shared" si="0"/>
        <v>0</v>
      </c>
      <c r="D17" s="2">
        <v>0</v>
      </c>
      <c r="E17" s="16">
        <f t="shared" si="1"/>
        <v>0</v>
      </c>
      <c r="F17" s="2">
        <v>0</v>
      </c>
      <c r="G17" s="16">
        <f t="shared" si="1"/>
        <v>0</v>
      </c>
      <c r="H17" s="23">
        <v>0</v>
      </c>
      <c r="I17" s="24">
        <v>0</v>
      </c>
      <c r="J17" s="24">
        <v>0</v>
      </c>
    </row>
    <row r="18" spans="1:10" ht="12.75">
      <c r="A18" s="1" t="s">
        <v>12</v>
      </c>
      <c r="B18" s="2">
        <v>260</v>
      </c>
      <c r="C18" s="16">
        <f t="shared" si="0"/>
        <v>0.051834130781499205</v>
      </c>
      <c r="D18" s="2">
        <v>0</v>
      </c>
      <c r="E18" s="16">
        <f t="shared" si="1"/>
        <v>0</v>
      </c>
      <c r="F18" s="2">
        <v>260</v>
      </c>
      <c r="G18" s="16">
        <f t="shared" si="1"/>
        <v>0.06509764646970456</v>
      </c>
      <c r="H18" s="23">
        <v>26</v>
      </c>
      <c r="I18" s="24" t="s">
        <v>9</v>
      </c>
      <c r="J18" s="24">
        <v>28.9</v>
      </c>
    </row>
    <row r="19" spans="1:10" ht="12.75">
      <c r="A19" s="1" t="s">
        <v>13</v>
      </c>
      <c r="B19" s="2">
        <v>37</v>
      </c>
      <c r="C19" s="16">
        <f t="shared" si="0"/>
        <v>0.007376395534290271</v>
      </c>
      <c r="D19" s="3">
        <v>20</v>
      </c>
      <c r="E19" s="16">
        <f t="shared" si="1"/>
        <v>0.019588638589618023</v>
      </c>
      <c r="F19" s="2">
        <v>17</v>
      </c>
      <c r="G19" s="16">
        <f t="shared" si="1"/>
        <v>0.004256384576865298</v>
      </c>
      <c r="H19" s="23">
        <v>4.1</v>
      </c>
      <c r="I19" s="25">
        <v>6.7</v>
      </c>
      <c r="J19" s="24">
        <v>2.8</v>
      </c>
    </row>
    <row r="20" spans="1:10" ht="12.75">
      <c r="A20" s="1" t="s">
        <v>14</v>
      </c>
      <c r="B20" s="2">
        <v>123</v>
      </c>
      <c r="C20" s="16">
        <f t="shared" si="0"/>
        <v>0.02452153110047847</v>
      </c>
      <c r="D20" s="2">
        <v>50</v>
      </c>
      <c r="E20" s="16">
        <f t="shared" si="1"/>
        <v>0.04897159647404505</v>
      </c>
      <c r="F20" s="2">
        <v>73</v>
      </c>
      <c r="G20" s="16">
        <f t="shared" si="1"/>
        <v>0.01827741612418628</v>
      </c>
      <c r="H20" s="23">
        <v>7.7</v>
      </c>
      <c r="I20" s="24">
        <v>10</v>
      </c>
      <c r="J20" s="24">
        <v>6.6</v>
      </c>
    </row>
    <row r="21" spans="1:10" ht="12.75">
      <c r="A21" s="1" t="s">
        <v>15</v>
      </c>
      <c r="B21" s="2">
        <v>1114</v>
      </c>
      <c r="C21" s="16">
        <f t="shared" si="0"/>
        <v>0.22208931419457736</v>
      </c>
      <c r="D21" s="3" t="s">
        <v>9</v>
      </c>
      <c r="E21" s="16" t="s">
        <v>9</v>
      </c>
      <c r="F21" s="3" t="s">
        <v>9</v>
      </c>
      <c r="G21" s="16" t="s">
        <v>9</v>
      </c>
      <c r="H21" s="23">
        <v>222.9</v>
      </c>
      <c r="I21" s="25" t="s">
        <v>9</v>
      </c>
      <c r="J21" s="25" t="s">
        <v>9</v>
      </c>
    </row>
    <row r="22" spans="1:10" ht="12.75">
      <c r="A22" s="1" t="s">
        <v>16</v>
      </c>
      <c r="B22" s="2">
        <v>485</v>
      </c>
      <c r="C22" s="16">
        <f t="shared" si="0"/>
        <v>0.09669059011164274</v>
      </c>
      <c r="D22" s="2">
        <v>36</v>
      </c>
      <c r="E22" s="16">
        <f t="shared" si="1"/>
        <v>0.03525954946131244</v>
      </c>
      <c r="F22" s="2">
        <v>448</v>
      </c>
      <c r="G22" s="16">
        <f t="shared" si="1"/>
        <v>0.11216825237856785</v>
      </c>
      <c r="H22" s="23">
        <v>7.5</v>
      </c>
      <c r="I22" s="24">
        <v>1.9</v>
      </c>
      <c r="J22" s="24">
        <v>9.7</v>
      </c>
    </row>
    <row r="23" spans="1:10" ht="12.75">
      <c r="A23" s="1" t="s">
        <v>17</v>
      </c>
      <c r="B23" s="2">
        <v>322</v>
      </c>
      <c r="C23" s="16">
        <f t="shared" si="0"/>
        <v>0.0641945773524721</v>
      </c>
      <c r="D23" s="2">
        <v>26</v>
      </c>
      <c r="E23" s="16">
        <f t="shared" si="1"/>
        <v>0.025465230166503428</v>
      </c>
      <c r="F23" s="2">
        <v>296</v>
      </c>
      <c r="G23" s="16">
        <f t="shared" si="1"/>
        <v>0.07411116675012519</v>
      </c>
      <c r="H23" s="23">
        <v>5.2</v>
      </c>
      <c r="I23" s="24">
        <v>2</v>
      </c>
      <c r="J23" s="24">
        <v>6</v>
      </c>
    </row>
    <row r="24" spans="1:10" ht="12.75">
      <c r="A24" s="1" t="s">
        <v>18</v>
      </c>
      <c r="B24" s="2">
        <v>0</v>
      </c>
      <c r="C24" s="16">
        <f t="shared" si="0"/>
        <v>0</v>
      </c>
      <c r="D24" s="2">
        <v>0</v>
      </c>
      <c r="E24" s="16">
        <f t="shared" si="1"/>
        <v>0</v>
      </c>
      <c r="F24" s="2">
        <v>0</v>
      </c>
      <c r="G24" s="16">
        <f t="shared" si="1"/>
        <v>0</v>
      </c>
      <c r="H24" s="23">
        <v>0</v>
      </c>
      <c r="I24" s="24">
        <v>0</v>
      </c>
      <c r="J24" s="24">
        <v>0</v>
      </c>
    </row>
    <row r="25" spans="1:10" ht="12.75">
      <c r="A25" s="1" t="s">
        <v>19</v>
      </c>
      <c r="B25" s="2">
        <v>0</v>
      </c>
      <c r="C25" s="16">
        <f t="shared" si="0"/>
        <v>0</v>
      </c>
      <c r="D25" s="2">
        <v>0</v>
      </c>
      <c r="E25" s="16">
        <f t="shared" si="1"/>
        <v>0</v>
      </c>
      <c r="F25" s="2">
        <v>0</v>
      </c>
      <c r="G25" s="16">
        <f t="shared" si="1"/>
        <v>0</v>
      </c>
      <c r="H25" s="23">
        <v>0</v>
      </c>
      <c r="I25" s="24">
        <v>0</v>
      </c>
      <c r="J25" s="24">
        <v>0</v>
      </c>
    </row>
    <row r="26" spans="1:11" ht="12.75">
      <c r="A26" s="1" t="s">
        <v>20</v>
      </c>
      <c r="B26" s="2">
        <v>59</v>
      </c>
      <c r="C26" s="16">
        <f t="shared" si="0"/>
        <v>0.011762360446570972</v>
      </c>
      <c r="D26" s="2">
        <v>53</v>
      </c>
      <c r="E26" s="16">
        <f t="shared" si="1"/>
        <v>0.05190989226248776</v>
      </c>
      <c r="F26" s="3">
        <v>6</v>
      </c>
      <c r="G26" s="16">
        <f t="shared" si="1"/>
        <v>0.0015022533800701052</v>
      </c>
      <c r="H26" s="23">
        <v>11.8</v>
      </c>
      <c r="I26" s="24">
        <v>26.5</v>
      </c>
      <c r="J26" s="25">
        <v>1.9</v>
      </c>
      <c r="K26" s="26"/>
    </row>
    <row r="27" spans="1:11" ht="12.75">
      <c r="A27" s="1" t="s">
        <v>21</v>
      </c>
      <c r="B27" s="2">
        <v>9</v>
      </c>
      <c r="C27" s="16">
        <f t="shared" si="0"/>
        <v>0.0017942583732057417</v>
      </c>
      <c r="D27" s="3">
        <v>2</v>
      </c>
      <c r="E27" s="16">
        <f t="shared" si="1"/>
        <v>0.0019588638589618022</v>
      </c>
      <c r="F27" s="2">
        <v>7</v>
      </c>
      <c r="G27" s="16">
        <f t="shared" si="1"/>
        <v>0.0017526289434151227</v>
      </c>
      <c r="H27" s="23">
        <v>1.1</v>
      </c>
      <c r="I27" s="25">
        <v>2</v>
      </c>
      <c r="J27" s="24">
        <v>0.9</v>
      </c>
      <c r="K27" s="27"/>
    </row>
    <row r="28" spans="1:10" ht="12.75">
      <c r="A28" s="1" t="s">
        <v>22</v>
      </c>
      <c r="B28" s="2">
        <v>72</v>
      </c>
      <c r="C28" s="16">
        <f t="shared" si="0"/>
        <v>0.014354066985645933</v>
      </c>
      <c r="D28" s="2">
        <v>0</v>
      </c>
      <c r="E28" s="16">
        <f t="shared" si="1"/>
        <v>0</v>
      </c>
      <c r="F28" s="2">
        <v>72</v>
      </c>
      <c r="G28" s="16">
        <f t="shared" si="1"/>
        <v>0.018027040560841263</v>
      </c>
      <c r="H28" s="23">
        <v>18</v>
      </c>
      <c r="I28" s="24">
        <v>0</v>
      </c>
      <c r="J28" s="24">
        <v>18</v>
      </c>
    </row>
    <row r="29" spans="1:10" ht="12.75">
      <c r="A29" s="1" t="s">
        <v>23</v>
      </c>
      <c r="B29" s="2">
        <v>296</v>
      </c>
      <c r="C29" s="16">
        <f t="shared" si="0"/>
        <v>0.05901116427432217</v>
      </c>
      <c r="D29" s="2">
        <v>29</v>
      </c>
      <c r="E29" s="16">
        <f t="shared" si="1"/>
        <v>0.02840352595494613</v>
      </c>
      <c r="F29" s="2">
        <v>267</v>
      </c>
      <c r="G29" s="16">
        <f t="shared" si="1"/>
        <v>0.06685027541311968</v>
      </c>
      <c r="H29" s="23">
        <v>9</v>
      </c>
      <c r="I29" s="24">
        <v>7.4</v>
      </c>
      <c r="J29" s="24">
        <v>9.2</v>
      </c>
    </row>
    <row r="30" spans="1:10" ht="12.75">
      <c r="A30" s="1" t="s">
        <v>24</v>
      </c>
      <c r="B30" s="2">
        <v>233</v>
      </c>
      <c r="C30" s="16">
        <f t="shared" si="0"/>
        <v>0.04645135566188198</v>
      </c>
      <c r="D30" s="2">
        <v>78</v>
      </c>
      <c r="E30" s="16">
        <f t="shared" si="1"/>
        <v>0.07639569049951028</v>
      </c>
      <c r="F30" s="2">
        <v>155</v>
      </c>
      <c r="G30" s="16">
        <f t="shared" si="1"/>
        <v>0.03880821231847772</v>
      </c>
      <c r="H30" s="23">
        <v>5.7</v>
      </c>
      <c r="I30" s="24">
        <v>7.1</v>
      </c>
      <c r="J30" s="24">
        <v>5.2</v>
      </c>
    </row>
    <row r="31" spans="1:10" ht="12.75">
      <c r="A31" s="1" t="s">
        <v>25</v>
      </c>
      <c r="B31" s="2">
        <v>0</v>
      </c>
      <c r="C31" s="16">
        <f t="shared" si="0"/>
        <v>0</v>
      </c>
      <c r="D31" s="2">
        <v>0</v>
      </c>
      <c r="E31" s="16">
        <f t="shared" si="1"/>
        <v>0</v>
      </c>
      <c r="F31" s="2">
        <v>0</v>
      </c>
      <c r="G31" s="16">
        <f t="shared" si="1"/>
        <v>0</v>
      </c>
      <c r="H31" s="23">
        <v>0</v>
      </c>
      <c r="I31" s="24">
        <v>0</v>
      </c>
      <c r="J31" s="24">
        <v>0</v>
      </c>
    </row>
    <row r="32" spans="1:10" ht="12.75">
      <c r="A32" s="4" t="s">
        <v>33</v>
      </c>
      <c r="B32" s="9">
        <v>98</v>
      </c>
      <c r="C32" s="14">
        <f t="shared" si="0"/>
        <v>0.019537480063795853</v>
      </c>
      <c r="D32" s="9">
        <v>17</v>
      </c>
      <c r="E32" s="14">
        <f t="shared" si="1"/>
        <v>0.01665034280117532</v>
      </c>
      <c r="F32" s="9">
        <v>80</v>
      </c>
      <c r="G32" s="14">
        <f t="shared" si="1"/>
        <v>0.020030045067601403</v>
      </c>
      <c r="H32" s="21">
        <v>3.4</v>
      </c>
      <c r="I32" s="22">
        <v>1.3</v>
      </c>
      <c r="J32" s="22">
        <v>5</v>
      </c>
    </row>
    <row r="33" spans="1:10" ht="12.75">
      <c r="A33" s="1" t="s">
        <v>34</v>
      </c>
      <c r="B33" s="2">
        <v>82</v>
      </c>
      <c r="C33" s="16">
        <f t="shared" si="0"/>
        <v>0.01634768740031898</v>
      </c>
      <c r="D33" s="2">
        <v>13</v>
      </c>
      <c r="E33" s="16">
        <f t="shared" si="1"/>
        <v>0.012732615083251714</v>
      </c>
      <c r="F33" s="2">
        <v>68</v>
      </c>
      <c r="G33" s="16">
        <f t="shared" si="1"/>
        <v>0.01702553830746119</v>
      </c>
      <c r="H33" s="23">
        <v>4.5</v>
      </c>
      <c r="I33" s="24">
        <v>2.2</v>
      </c>
      <c r="J33" s="24">
        <v>5.7</v>
      </c>
    </row>
    <row r="34" spans="1:10" ht="12.75">
      <c r="A34" s="1" t="s">
        <v>35</v>
      </c>
      <c r="B34" s="2">
        <v>16</v>
      </c>
      <c r="C34" s="16">
        <f t="shared" si="0"/>
        <v>0.003189792663476874</v>
      </c>
      <c r="D34" s="2">
        <v>4</v>
      </c>
      <c r="E34" s="16">
        <f t="shared" si="1"/>
        <v>0.0039177277179236044</v>
      </c>
      <c r="F34" s="2">
        <v>12</v>
      </c>
      <c r="G34" s="16">
        <f t="shared" si="1"/>
        <v>0.0030045067601402104</v>
      </c>
      <c r="H34" s="23">
        <v>1.5</v>
      </c>
      <c r="I34" s="24">
        <v>0.6</v>
      </c>
      <c r="J34" s="24">
        <v>3.1</v>
      </c>
    </row>
    <row r="35" spans="1:10" ht="12.75">
      <c r="A35" s="4" t="s">
        <v>31</v>
      </c>
      <c r="B35" s="10">
        <f>SUM(B7,B8,B32)</f>
        <v>5016</v>
      </c>
      <c r="C35" s="14">
        <f>SUM(C7:C8,C32)</f>
        <v>1</v>
      </c>
      <c r="D35" s="10">
        <f>SUM(D7,D8,D32)</f>
        <v>1021</v>
      </c>
      <c r="E35" s="14">
        <f>SUM(E7:E8,E32)</f>
        <v>0.9999999999999999</v>
      </c>
      <c r="F35" s="10">
        <f>SUM(F7,F8,F32)</f>
        <v>3994</v>
      </c>
      <c r="G35" s="14">
        <f>SUM(G7:G8,G32)</f>
        <v>1</v>
      </c>
      <c r="H35" s="13">
        <v>9.203669724770641</v>
      </c>
      <c r="I35" s="12">
        <v>5.6722222222222225</v>
      </c>
      <c r="J35" s="12">
        <v>10.942465753424658</v>
      </c>
    </row>
    <row r="37" ht="12.75">
      <c r="A37" s="1" t="s">
        <v>27</v>
      </c>
    </row>
    <row r="38" ht="12.75">
      <c r="A38" s="1"/>
    </row>
    <row r="39" ht="12.75">
      <c r="A39" s="1"/>
    </row>
  </sheetData>
  <sheetProtection/>
  <mergeCells count="8">
    <mergeCell ref="B4:G4"/>
    <mergeCell ref="H4:J4"/>
    <mergeCell ref="H5:H6"/>
    <mergeCell ref="I5:I6"/>
    <mergeCell ref="J5:J6"/>
    <mergeCell ref="B5:C5"/>
    <mergeCell ref="D5:E5"/>
    <mergeCell ref="F5:G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4" max="4" width="9.7109375" style="0" customWidth="1"/>
    <col min="7" max="7" width="10.7109375" style="0" customWidth="1"/>
    <col min="8" max="8" width="11.7109375" style="0" customWidth="1"/>
    <col min="9" max="9" width="10.00390625" style="0" customWidth="1"/>
    <col min="10" max="10" width="10.140625" style="0" customWidth="1"/>
  </cols>
  <sheetData>
    <row r="1" ht="15">
      <c r="A1" s="5" t="s">
        <v>38</v>
      </c>
    </row>
    <row r="2" ht="12.75">
      <c r="A2" s="1" t="s">
        <v>36</v>
      </c>
    </row>
    <row r="3" ht="12.75">
      <c r="A3" s="1"/>
    </row>
    <row r="4" spans="1:10" ht="13.5">
      <c r="A4" s="7"/>
      <c r="B4" s="30" t="s">
        <v>41</v>
      </c>
      <c r="C4" s="30"/>
      <c r="D4" s="30"/>
      <c r="E4" s="30"/>
      <c r="F4" s="30"/>
      <c r="G4" s="31"/>
      <c r="H4" s="32" t="s">
        <v>42</v>
      </c>
      <c r="I4" s="33"/>
      <c r="J4" s="33"/>
    </row>
    <row r="5" spans="1:13" ht="12.75">
      <c r="A5" s="7"/>
      <c r="B5" s="34" t="s">
        <v>1</v>
      </c>
      <c r="C5" s="34"/>
      <c r="D5" s="34" t="s">
        <v>46</v>
      </c>
      <c r="E5" s="34"/>
      <c r="F5" s="34" t="s">
        <v>47</v>
      </c>
      <c r="G5" s="34"/>
      <c r="H5" s="35" t="s">
        <v>1</v>
      </c>
      <c r="I5" s="37" t="s">
        <v>43</v>
      </c>
      <c r="J5" s="37" t="s">
        <v>44</v>
      </c>
      <c r="L5" s="1"/>
      <c r="M5" s="1"/>
    </row>
    <row r="6" spans="1:13" ht="12.75" customHeight="1">
      <c r="A6" s="8"/>
      <c r="B6" s="11" t="s">
        <v>0</v>
      </c>
      <c r="C6" s="17" t="s">
        <v>28</v>
      </c>
      <c r="D6" s="11" t="s">
        <v>0</v>
      </c>
      <c r="E6" s="17" t="s">
        <v>28</v>
      </c>
      <c r="F6" s="11" t="s">
        <v>0</v>
      </c>
      <c r="G6" s="17" t="s">
        <v>28</v>
      </c>
      <c r="H6" s="36"/>
      <c r="I6" s="38"/>
      <c r="J6" s="38"/>
      <c r="K6" s="1"/>
      <c r="L6" s="2"/>
      <c r="M6" s="2"/>
    </row>
    <row r="7" spans="1:13" ht="12.75">
      <c r="A7" s="4" t="s">
        <v>32</v>
      </c>
      <c r="B7" s="9">
        <v>33</v>
      </c>
      <c r="C7" s="15">
        <f>B7/B$35</f>
        <v>0.006742950551695954</v>
      </c>
      <c r="D7" s="9">
        <v>32</v>
      </c>
      <c r="E7" s="15">
        <f>D7/D$35</f>
        <v>0.034408602150537634</v>
      </c>
      <c r="F7" s="9">
        <v>2</v>
      </c>
      <c r="G7" s="15">
        <f aca="true" t="shared" si="0" ref="G7:G14">F7/F$35</f>
        <v>0.0005046681806712087</v>
      </c>
      <c r="H7" s="21">
        <v>1.3</v>
      </c>
      <c r="I7" s="22">
        <v>1.5</v>
      </c>
      <c r="J7" s="22">
        <v>0.3</v>
      </c>
      <c r="K7" s="1"/>
      <c r="L7" s="2"/>
      <c r="M7" s="2"/>
    </row>
    <row r="8" spans="1:13" ht="12.75">
      <c r="A8" s="6" t="s">
        <v>30</v>
      </c>
      <c r="B8" s="9">
        <v>4778</v>
      </c>
      <c r="C8" s="15">
        <f aca="true" t="shared" si="1" ref="C8:C34">B8/B$35</f>
        <v>0.9762975071516142</v>
      </c>
      <c r="D8" s="9">
        <v>885</v>
      </c>
      <c r="E8" s="15">
        <f aca="true" t="shared" si="2" ref="E8:E34">D8/D$35</f>
        <v>0.9516129032258065</v>
      </c>
      <c r="F8" s="9">
        <v>3892</v>
      </c>
      <c r="G8" s="15">
        <f t="shared" si="0"/>
        <v>0.9820842795861721</v>
      </c>
      <c r="H8" s="21">
        <v>9.7</v>
      </c>
      <c r="I8" s="22">
        <v>6</v>
      </c>
      <c r="J8" s="22">
        <v>11.2</v>
      </c>
      <c r="K8" s="2"/>
      <c r="L8" s="2"/>
      <c r="M8" s="2"/>
    </row>
    <row r="9" spans="1:13" ht="12.75">
      <c r="A9" s="1" t="s">
        <v>2</v>
      </c>
      <c r="B9" s="2">
        <v>739</v>
      </c>
      <c r="C9" s="18">
        <f t="shared" si="1"/>
        <v>0.1510012259910094</v>
      </c>
      <c r="D9" s="2">
        <v>276</v>
      </c>
      <c r="E9" s="18">
        <f t="shared" si="2"/>
        <v>0.2967741935483871</v>
      </c>
      <c r="F9" s="2">
        <v>463</v>
      </c>
      <c r="G9" s="18">
        <f t="shared" si="0"/>
        <v>0.1168306838253848</v>
      </c>
      <c r="H9" s="23">
        <v>15.7</v>
      </c>
      <c r="I9" s="24">
        <v>13.1</v>
      </c>
      <c r="J9" s="24">
        <v>17.8</v>
      </c>
      <c r="K9" s="2"/>
      <c r="L9" s="2"/>
      <c r="M9" s="2"/>
    </row>
    <row r="10" spans="1:13" ht="12.75">
      <c r="A10" s="1" t="s">
        <v>3</v>
      </c>
      <c r="B10" s="2">
        <v>0</v>
      </c>
      <c r="C10" s="18">
        <f t="shared" si="1"/>
        <v>0</v>
      </c>
      <c r="D10" s="2">
        <v>0</v>
      </c>
      <c r="E10" s="18">
        <f t="shared" si="2"/>
        <v>0</v>
      </c>
      <c r="F10" s="2">
        <v>0</v>
      </c>
      <c r="G10" s="18">
        <f t="shared" si="0"/>
        <v>0</v>
      </c>
      <c r="H10" s="23">
        <v>0</v>
      </c>
      <c r="I10" s="24">
        <v>0</v>
      </c>
      <c r="J10" s="24">
        <v>0</v>
      </c>
      <c r="K10" s="2"/>
      <c r="L10" s="2"/>
      <c r="M10" s="2"/>
    </row>
    <row r="11" spans="1:13" ht="12.75">
      <c r="A11" s="1" t="s">
        <v>4</v>
      </c>
      <c r="B11" s="2">
        <v>91</v>
      </c>
      <c r="C11" s="18">
        <f t="shared" si="1"/>
        <v>0.018594196975888842</v>
      </c>
      <c r="D11" s="2">
        <v>7</v>
      </c>
      <c r="E11" s="18">
        <f t="shared" si="2"/>
        <v>0.007526881720430108</v>
      </c>
      <c r="F11" s="2">
        <v>85</v>
      </c>
      <c r="G11" s="18">
        <f t="shared" si="0"/>
        <v>0.021448397678526368</v>
      </c>
      <c r="H11" s="23">
        <v>3.8</v>
      </c>
      <c r="I11" s="24">
        <v>1.3</v>
      </c>
      <c r="J11" s="24">
        <v>4.4</v>
      </c>
      <c r="K11" s="2"/>
      <c r="L11" s="2"/>
      <c r="M11" s="2"/>
    </row>
    <row r="12" spans="1:13" ht="12.75">
      <c r="A12" s="1" t="s">
        <v>5</v>
      </c>
      <c r="B12" s="2">
        <v>213</v>
      </c>
      <c r="C12" s="18">
        <f t="shared" si="1"/>
        <v>0.04352268083367389</v>
      </c>
      <c r="D12" s="2">
        <v>59</v>
      </c>
      <c r="E12" s="18">
        <f t="shared" si="2"/>
        <v>0.06344086021505377</v>
      </c>
      <c r="F12" s="2">
        <v>153</v>
      </c>
      <c r="G12" s="18">
        <f t="shared" si="0"/>
        <v>0.03860711582134747</v>
      </c>
      <c r="H12" s="23">
        <v>3.3</v>
      </c>
      <c r="I12" s="24">
        <v>4.6</v>
      </c>
      <c r="J12" s="24">
        <v>2.9</v>
      </c>
      <c r="K12" s="2"/>
      <c r="L12" s="3"/>
      <c r="M12" s="3"/>
    </row>
    <row r="13" spans="1:13" ht="12.75">
      <c r="A13" s="1" t="s">
        <v>6</v>
      </c>
      <c r="B13" s="2">
        <v>45</v>
      </c>
      <c r="C13" s="18">
        <f t="shared" si="1"/>
        <v>0.009194932570494483</v>
      </c>
      <c r="D13" s="2">
        <v>4</v>
      </c>
      <c r="E13" s="18">
        <f t="shared" si="2"/>
        <v>0.004301075268817204</v>
      </c>
      <c r="F13" s="2">
        <v>41</v>
      </c>
      <c r="G13" s="18">
        <f t="shared" si="0"/>
        <v>0.010345697703759779</v>
      </c>
      <c r="H13" s="23">
        <v>5</v>
      </c>
      <c r="I13" s="24">
        <v>1</v>
      </c>
      <c r="J13" s="24">
        <v>8.2</v>
      </c>
      <c r="K13" s="3"/>
      <c r="L13" s="3"/>
      <c r="M13" s="3"/>
    </row>
    <row r="14" spans="1:13" ht="12.75">
      <c r="A14" s="1" t="s">
        <v>7</v>
      </c>
      <c r="B14" s="2">
        <v>501</v>
      </c>
      <c r="C14" s="18">
        <f t="shared" si="1"/>
        <v>0.10237024928483858</v>
      </c>
      <c r="D14" s="2">
        <v>217</v>
      </c>
      <c r="E14" s="18">
        <f t="shared" si="2"/>
        <v>0.23333333333333334</v>
      </c>
      <c r="F14" s="2">
        <v>285</v>
      </c>
      <c r="G14" s="18">
        <f t="shared" si="0"/>
        <v>0.07191521574564724</v>
      </c>
      <c r="H14" s="23">
        <v>8</v>
      </c>
      <c r="I14" s="24">
        <v>6.6</v>
      </c>
      <c r="J14" s="24">
        <v>9.5</v>
      </c>
      <c r="K14" s="3"/>
      <c r="L14" s="3"/>
      <c r="M14" s="3"/>
    </row>
    <row r="15" spans="1:13" ht="12.75">
      <c r="A15" s="1" t="s">
        <v>8</v>
      </c>
      <c r="B15" s="2">
        <v>5</v>
      </c>
      <c r="C15" s="18">
        <f t="shared" si="1"/>
        <v>0.001021659174499387</v>
      </c>
      <c r="D15" s="3" t="s">
        <v>9</v>
      </c>
      <c r="E15" s="18" t="s">
        <v>9</v>
      </c>
      <c r="F15" s="3" t="s">
        <v>9</v>
      </c>
      <c r="G15" s="18" t="s">
        <v>9</v>
      </c>
      <c r="H15" s="23">
        <v>1.5</v>
      </c>
      <c r="I15" s="25" t="s">
        <v>9</v>
      </c>
      <c r="J15" s="25" t="s">
        <v>9</v>
      </c>
      <c r="K15" s="3"/>
      <c r="L15" s="3"/>
      <c r="M15" s="3"/>
    </row>
    <row r="16" spans="1:13" ht="12.75">
      <c r="A16" s="1" t="s">
        <v>10</v>
      </c>
      <c r="B16" s="2">
        <v>202</v>
      </c>
      <c r="C16" s="18">
        <f t="shared" si="1"/>
        <v>0.04127503064977524</v>
      </c>
      <c r="D16" s="2">
        <v>8</v>
      </c>
      <c r="E16" s="18">
        <f t="shared" si="2"/>
        <v>0.008602150537634409</v>
      </c>
      <c r="F16" s="2">
        <v>194</v>
      </c>
      <c r="G16" s="18">
        <f>F16/F$35</f>
        <v>0.04895281352510724</v>
      </c>
      <c r="H16" s="23">
        <v>7.5</v>
      </c>
      <c r="I16" s="24">
        <v>2</v>
      </c>
      <c r="J16" s="24">
        <v>8.4</v>
      </c>
      <c r="K16" s="3"/>
      <c r="L16" s="2"/>
      <c r="M16" s="2"/>
    </row>
    <row r="17" spans="1:13" ht="12.75">
      <c r="A17" s="1" t="s">
        <v>11</v>
      </c>
      <c r="B17" s="2">
        <v>0</v>
      </c>
      <c r="C17" s="18">
        <f t="shared" si="1"/>
        <v>0</v>
      </c>
      <c r="D17" s="2">
        <v>0</v>
      </c>
      <c r="E17" s="18">
        <f t="shared" si="2"/>
        <v>0</v>
      </c>
      <c r="F17" s="2">
        <v>0</v>
      </c>
      <c r="G17" s="18">
        <f>F17/F$35</f>
        <v>0</v>
      </c>
      <c r="H17" s="23">
        <v>0</v>
      </c>
      <c r="I17" s="24">
        <v>0</v>
      </c>
      <c r="J17" s="24">
        <v>0</v>
      </c>
      <c r="K17" s="2"/>
      <c r="L17" s="2"/>
      <c r="M17" s="2"/>
    </row>
    <row r="18" spans="1:13" ht="12.75">
      <c r="A18" s="1" t="s">
        <v>12</v>
      </c>
      <c r="B18" s="2">
        <v>342</v>
      </c>
      <c r="C18" s="18">
        <f t="shared" si="1"/>
        <v>0.06988148753575807</v>
      </c>
      <c r="D18" s="2">
        <v>0</v>
      </c>
      <c r="E18" s="18">
        <f t="shared" si="2"/>
        <v>0</v>
      </c>
      <c r="F18" s="2">
        <v>342</v>
      </c>
      <c r="G18" s="18">
        <f>F18/F$35</f>
        <v>0.08629825889477669</v>
      </c>
      <c r="H18" s="23">
        <v>38</v>
      </c>
      <c r="I18" s="24">
        <v>0</v>
      </c>
      <c r="J18" s="24">
        <v>38</v>
      </c>
      <c r="K18" s="3"/>
      <c r="L18" s="3"/>
      <c r="M18" s="3"/>
    </row>
    <row r="19" spans="1:13" ht="12.75">
      <c r="A19" s="1" t="s">
        <v>13</v>
      </c>
      <c r="B19" s="2">
        <v>33</v>
      </c>
      <c r="C19" s="18">
        <f t="shared" si="1"/>
        <v>0.006742950551695954</v>
      </c>
      <c r="D19" s="3">
        <v>17</v>
      </c>
      <c r="E19" s="18">
        <f t="shared" si="2"/>
        <v>0.01827956989247312</v>
      </c>
      <c r="F19" s="2">
        <v>16</v>
      </c>
      <c r="G19" s="18">
        <f>F19/F$35</f>
        <v>0.0040373454453696694</v>
      </c>
      <c r="H19" s="23">
        <v>4.7</v>
      </c>
      <c r="I19" s="25">
        <v>5.5</v>
      </c>
      <c r="J19" s="24">
        <v>4.1</v>
      </c>
      <c r="K19" s="2"/>
      <c r="L19" s="2"/>
      <c r="M19" s="2"/>
    </row>
    <row r="20" spans="1:13" ht="12.75">
      <c r="A20" s="1" t="s">
        <v>14</v>
      </c>
      <c r="B20" s="2">
        <v>122</v>
      </c>
      <c r="C20" s="18">
        <f t="shared" si="1"/>
        <v>0.024928483857785042</v>
      </c>
      <c r="D20" s="2">
        <v>54</v>
      </c>
      <c r="E20" s="18">
        <f t="shared" si="2"/>
        <v>0.05806451612903226</v>
      </c>
      <c r="F20" s="2">
        <v>68</v>
      </c>
      <c r="G20" s="18">
        <f>F20/F$35</f>
        <v>0.017158718142821095</v>
      </c>
      <c r="H20" s="23">
        <v>6.8</v>
      </c>
      <c r="I20" s="24">
        <v>8.9</v>
      </c>
      <c r="J20" s="24">
        <v>5.7</v>
      </c>
      <c r="K20" s="2"/>
      <c r="L20" s="2"/>
      <c r="M20" s="2"/>
    </row>
    <row r="21" spans="1:13" ht="12.75">
      <c r="A21" s="1" t="s">
        <v>15</v>
      </c>
      <c r="B21" s="2">
        <v>1108</v>
      </c>
      <c r="C21" s="18">
        <f t="shared" si="1"/>
        <v>0.22639967306906417</v>
      </c>
      <c r="D21" s="3" t="s">
        <v>9</v>
      </c>
      <c r="E21" s="18" t="s">
        <v>9</v>
      </c>
      <c r="F21" s="3" t="s">
        <v>9</v>
      </c>
      <c r="G21" s="18" t="s">
        <v>9</v>
      </c>
      <c r="H21" s="23">
        <v>277</v>
      </c>
      <c r="I21" s="25" t="s">
        <v>9</v>
      </c>
      <c r="J21" s="25" t="s">
        <v>9</v>
      </c>
      <c r="K21" s="3"/>
      <c r="L21" s="3"/>
      <c r="M21" s="3"/>
    </row>
    <row r="22" spans="1:13" ht="12.75">
      <c r="A22" s="1" t="s">
        <v>16</v>
      </c>
      <c r="B22" s="2">
        <v>456</v>
      </c>
      <c r="C22" s="18">
        <f t="shared" si="1"/>
        <v>0.09317531671434409</v>
      </c>
      <c r="D22" s="2">
        <v>40</v>
      </c>
      <c r="E22" s="18">
        <f t="shared" si="2"/>
        <v>0.043010752688172046</v>
      </c>
      <c r="F22" s="2">
        <v>416</v>
      </c>
      <c r="G22" s="18">
        <f aca="true" t="shared" si="3" ref="G22:G34">F22/F$35</f>
        <v>0.1049709815796114</v>
      </c>
      <c r="H22" s="23">
        <v>6.9</v>
      </c>
      <c r="I22" s="24">
        <v>1.9</v>
      </c>
      <c r="J22" s="24">
        <v>9.2</v>
      </c>
      <c r="K22" s="3"/>
      <c r="L22" s="3"/>
      <c r="M22" s="3"/>
    </row>
    <row r="23" spans="1:13" ht="12.75">
      <c r="A23" s="1" t="s">
        <v>17</v>
      </c>
      <c r="B23" s="2">
        <v>355</v>
      </c>
      <c r="C23" s="18">
        <f t="shared" si="1"/>
        <v>0.07253780138945648</v>
      </c>
      <c r="D23" s="2">
        <v>25</v>
      </c>
      <c r="E23" s="18">
        <f t="shared" si="2"/>
        <v>0.026881720430107527</v>
      </c>
      <c r="F23" s="2">
        <v>331</v>
      </c>
      <c r="G23" s="18">
        <f t="shared" si="3"/>
        <v>0.08352258390108504</v>
      </c>
      <c r="H23" s="23">
        <v>5.9</v>
      </c>
      <c r="I23" s="24">
        <v>2</v>
      </c>
      <c r="J23" s="24">
        <v>6.9</v>
      </c>
      <c r="K23" s="2"/>
      <c r="L23" s="2"/>
      <c r="M23" s="2"/>
    </row>
    <row r="24" spans="1:13" ht="12.75">
      <c r="A24" s="1" t="s">
        <v>18</v>
      </c>
      <c r="B24" s="2">
        <v>0</v>
      </c>
      <c r="C24" s="18">
        <f t="shared" si="1"/>
        <v>0</v>
      </c>
      <c r="D24" s="2">
        <v>0</v>
      </c>
      <c r="E24" s="18">
        <f t="shared" si="2"/>
        <v>0</v>
      </c>
      <c r="F24" s="2">
        <v>0</v>
      </c>
      <c r="G24" s="18">
        <f t="shared" si="3"/>
        <v>0</v>
      </c>
      <c r="H24" s="23">
        <v>0</v>
      </c>
      <c r="I24" s="24">
        <v>0</v>
      </c>
      <c r="J24" s="24">
        <v>0</v>
      </c>
      <c r="K24" s="2"/>
      <c r="L24" s="2"/>
      <c r="M24" s="2"/>
    </row>
    <row r="25" spans="1:13" ht="12.75">
      <c r="A25" s="1" t="s">
        <v>19</v>
      </c>
      <c r="B25" s="2">
        <v>0</v>
      </c>
      <c r="C25" s="18">
        <f t="shared" si="1"/>
        <v>0</v>
      </c>
      <c r="D25" s="2">
        <v>0</v>
      </c>
      <c r="E25" s="18">
        <f t="shared" si="2"/>
        <v>0</v>
      </c>
      <c r="F25" s="2">
        <v>0</v>
      </c>
      <c r="G25" s="18">
        <f t="shared" si="3"/>
        <v>0</v>
      </c>
      <c r="H25" s="23">
        <v>0</v>
      </c>
      <c r="I25" s="24">
        <v>0</v>
      </c>
      <c r="J25" s="24">
        <v>0</v>
      </c>
      <c r="K25" s="2"/>
      <c r="L25" s="2"/>
      <c r="M25" s="2"/>
    </row>
    <row r="26" spans="1:13" ht="12.75">
      <c r="A26" s="1" t="s">
        <v>20</v>
      </c>
      <c r="B26" s="2">
        <v>15</v>
      </c>
      <c r="C26" s="18">
        <f t="shared" si="1"/>
        <v>0.003064977523498161</v>
      </c>
      <c r="D26" s="2">
        <v>9</v>
      </c>
      <c r="E26" s="18">
        <f t="shared" si="2"/>
        <v>0.00967741935483871</v>
      </c>
      <c r="F26" s="3">
        <v>6</v>
      </c>
      <c r="G26" s="18">
        <f t="shared" si="3"/>
        <v>0.001514004542013626</v>
      </c>
      <c r="H26" s="23">
        <v>3</v>
      </c>
      <c r="I26" s="24">
        <v>4.5</v>
      </c>
      <c r="J26" s="25">
        <v>2.1</v>
      </c>
      <c r="K26" s="2"/>
      <c r="L26" s="2"/>
      <c r="M26" s="2"/>
    </row>
    <row r="27" spans="1:11" ht="12.75">
      <c r="A27" s="1" t="s">
        <v>21</v>
      </c>
      <c r="B27" s="2">
        <v>7</v>
      </c>
      <c r="C27" s="18">
        <f t="shared" si="1"/>
        <v>0.0014303228442991418</v>
      </c>
      <c r="D27" s="3">
        <v>2</v>
      </c>
      <c r="E27" s="18">
        <f t="shared" si="2"/>
        <v>0.002150537634408602</v>
      </c>
      <c r="F27" s="2">
        <v>5</v>
      </c>
      <c r="G27" s="18">
        <f t="shared" si="3"/>
        <v>0.0012616704516780217</v>
      </c>
      <c r="H27" s="23">
        <v>1.2</v>
      </c>
      <c r="I27" s="25">
        <v>2</v>
      </c>
      <c r="J27" s="24">
        <v>0.9</v>
      </c>
      <c r="K27" s="2"/>
    </row>
    <row r="28" spans="1:11" ht="12.75">
      <c r="A28" s="1" t="s">
        <v>22</v>
      </c>
      <c r="B28" s="2">
        <v>64</v>
      </c>
      <c r="C28" s="18">
        <f t="shared" si="1"/>
        <v>0.013077237433592154</v>
      </c>
      <c r="D28" s="2">
        <v>0</v>
      </c>
      <c r="E28" s="18">
        <f t="shared" si="2"/>
        <v>0</v>
      </c>
      <c r="F28" s="2">
        <v>64</v>
      </c>
      <c r="G28" s="18">
        <f t="shared" si="3"/>
        <v>0.016149381781478678</v>
      </c>
      <c r="H28" s="23">
        <v>12.8</v>
      </c>
      <c r="I28" s="24">
        <v>0</v>
      </c>
      <c r="J28" s="24">
        <v>12.8</v>
      </c>
      <c r="K28" s="2"/>
    </row>
    <row r="29" spans="1:11" ht="12.75">
      <c r="A29" s="1" t="s">
        <v>23</v>
      </c>
      <c r="B29" s="2">
        <v>214</v>
      </c>
      <c r="C29" s="18">
        <f t="shared" si="1"/>
        <v>0.04372701266857376</v>
      </c>
      <c r="D29" s="2">
        <v>19</v>
      </c>
      <c r="E29" s="18">
        <f t="shared" si="2"/>
        <v>0.02043010752688172</v>
      </c>
      <c r="F29" s="2">
        <v>195</v>
      </c>
      <c r="G29" s="18">
        <f t="shared" si="3"/>
        <v>0.04920514761544285</v>
      </c>
      <c r="H29" s="23">
        <v>7.1</v>
      </c>
      <c r="I29" s="24">
        <v>6.4</v>
      </c>
      <c r="J29" s="24">
        <v>7.2</v>
      </c>
      <c r="K29" s="2"/>
    </row>
    <row r="30" spans="1:11" ht="12.75">
      <c r="A30" s="1" t="s">
        <v>24</v>
      </c>
      <c r="B30" s="2">
        <v>267</v>
      </c>
      <c r="C30" s="18">
        <f t="shared" si="1"/>
        <v>0.054556599918267265</v>
      </c>
      <c r="D30" s="2">
        <v>97</v>
      </c>
      <c r="E30" s="18">
        <f t="shared" si="2"/>
        <v>0.1043010752688172</v>
      </c>
      <c r="F30" s="2">
        <v>170</v>
      </c>
      <c r="G30" s="18">
        <f t="shared" si="3"/>
        <v>0.042896795357052736</v>
      </c>
      <c r="H30" s="23">
        <v>5.9</v>
      </c>
      <c r="I30" s="24">
        <v>6.5</v>
      </c>
      <c r="J30" s="24">
        <v>5.7</v>
      </c>
      <c r="K30" s="2"/>
    </row>
    <row r="31" spans="1:11" ht="12.75">
      <c r="A31" s="1" t="s">
        <v>25</v>
      </c>
      <c r="B31" s="2">
        <v>0</v>
      </c>
      <c r="C31" s="18">
        <f t="shared" si="1"/>
        <v>0</v>
      </c>
      <c r="D31" s="2">
        <v>0</v>
      </c>
      <c r="E31" s="18">
        <f t="shared" si="2"/>
        <v>0</v>
      </c>
      <c r="F31" s="2">
        <v>0</v>
      </c>
      <c r="G31" s="18">
        <f t="shared" si="3"/>
        <v>0</v>
      </c>
      <c r="H31" s="23">
        <v>0</v>
      </c>
      <c r="I31" s="24">
        <v>0</v>
      </c>
      <c r="J31" s="24">
        <v>0</v>
      </c>
      <c r="K31" s="2"/>
    </row>
    <row r="32" spans="1:11" ht="12.75">
      <c r="A32" s="4" t="s">
        <v>33</v>
      </c>
      <c r="B32" s="9">
        <v>83</v>
      </c>
      <c r="C32" s="15">
        <f t="shared" si="1"/>
        <v>0.016959542296689823</v>
      </c>
      <c r="D32" s="9">
        <v>13</v>
      </c>
      <c r="E32" s="15">
        <f t="shared" si="2"/>
        <v>0.013978494623655914</v>
      </c>
      <c r="F32" s="9">
        <v>69</v>
      </c>
      <c r="G32" s="15">
        <f t="shared" si="3"/>
        <v>0.0174110522331567</v>
      </c>
      <c r="H32" s="21">
        <v>3.1</v>
      </c>
      <c r="I32" s="22">
        <v>1.1</v>
      </c>
      <c r="J32" s="22">
        <v>4.6</v>
      </c>
      <c r="K32" s="3"/>
    </row>
    <row r="33" spans="1:11" ht="12.75">
      <c r="A33" s="1" t="s">
        <v>34</v>
      </c>
      <c r="B33" s="2">
        <v>68</v>
      </c>
      <c r="C33" s="18">
        <f t="shared" si="1"/>
        <v>0.013894564773191663</v>
      </c>
      <c r="D33" s="2">
        <v>11</v>
      </c>
      <c r="E33" s="18">
        <f t="shared" si="2"/>
        <v>0.011827956989247311</v>
      </c>
      <c r="F33" s="2">
        <v>58</v>
      </c>
      <c r="G33" s="18">
        <f t="shared" si="3"/>
        <v>0.014635377239465052</v>
      </c>
      <c r="H33" s="23">
        <v>4</v>
      </c>
      <c r="I33" s="24">
        <v>1.8</v>
      </c>
      <c r="J33" s="24">
        <v>5.3</v>
      </c>
      <c r="K33" s="2"/>
    </row>
    <row r="34" spans="1:11" ht="12.75">
      <c r="A34" s="1" t="s">
        <v>35</v>
      </c>
      <c r="B34" s="2">
        <v>14</v>
      </c>
      <c r="C34" s="18">
        <f t="shared" si="1"/>
        <v>0.0028606456885982836</v>
      </c>
      <c r="D34" s="2">
        <v>3</v>
      </c>
      <c r="E34" s="18">
        <f t="shared" si="2"/>
        <v>0.0032258064516129032</v>
      </c>
      <c r="F34" s="2">
        <v>12</v>
      </c>
      <c r="G34" s="18">
        <f t="shared" si="3"/>
        <v>0.003028009084027252</v>
      </c>
      <c r="H34" s="23">
        <v>1.4</v>
      </c>
      <c r="I34" s="24">
        <v>0.5</v>
      </c>
      <c r="J34" s="24">
        <v>2.9</v>
      </c>
      <c r="K34" s="2"/>
    </row>
    <row r="35" spans="1:11" ht="12.75">
      <c r="A35" s="4" t="s">
        <v>31</v>
      </c>
      <c r="B35" s="10">
        <f>B7+B8+B32</f>
        <v>4894</v>
      </c>
      <c r="C35" s="15">
        <f>SUM(C7:C8,C32)</f>
        <v>1</v>
      </c>
      <c r="D35" s="10">
        <f>D7+D8+D32</f>
        <v>930</v>
      </c>
      <c r="E35" s="15">
        <f>SUM(E7:E8,E32)</f>
        <v>1</v>
      </c>
      <c r="F35" s="10">
        <f>F7+F8+F32</f>
        <v>3963</v>
      </c>
      <c r="G35" s="15">
        <f>SUM(G7:G8,G32)</f>
        <v>1</v>
      </c>
      <c r="H35" s="13">
        <v>8.963369963369964</v>
      </c>
      <c r="I35" s="12">
        <v>5.166666666666667</v>
      </c>
      <c r="J35" s="12">
        <v>10.827868852459016</v>
      </c>
      <c r="K35" s="2"/>
    </row>
    <row r="36" spans="1:11" ht="12.75">
      <c r="A36" s="4"/>
      <c r="B36" s="10"/>
      <c r="C36" s="15"/>
      <c r="D36" s="10"/>
      <c r="E36" s="15"/>
      <c r="F36" s="10"/>
      <c r="G36" s="15"/>
      <c r="H36" s="20"/>
      <c r="I36" s="12"/>
      <c r="J36" s="12"/>
      <c r="K36" s="2"/>
    </row>
    <row r="37" ht="12.75">
      <c r="A37" s="1" t="s">
        <v>27</v>
      </c>
    </row>
    <row r="38" ht="12.75">
      <c r="A38" s="1"/>
    </row>
    <row r="39" ht="12.75">
      <c r="A39" s="1"/>
    </row>
    <row r="40" ht="12.75">
      <c r="A40" s="1"/>
    </row>
  </sheetData>
  <sheetProtection/>
  <mergeCells count="8">
    <mergeCell ref="H4:J4"/>
    <mergeCell ref="H5:H6"/>
    <mergeCell ref="I5:I6"/>
    <mergeCell ref="J5:J6"/>
    <mergeCell ref="B4:G4"/>
    <mergeCell ref="B5:C5"/>
    <mergeCell ref="D5:E5"/>
    <mergeCell ref="F5:G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140625" style="0" customWidth="1"/>
    <col min="2" max="4" width="9.7109375" style="0" customWidth="1"/>
    <col min="5" max="5" width="9.28125" style="0" customWidth="1"/>
    <col min="6" max="6" width="9.7109375" style="0" customWidth="1"/>
    <col min="7" max="7" width="9.140625" style="0" customWidth="1"/>
  </cols>
  <sheetData>
    <row r="1" ht="15">
      <c r="A1" s="5" t="s">
        <v>37</v>
      </c>
    </row>
    <row r="2" ht="12.75">
      <c r="A2" s="1" t="s">
        <v>36</v>
      </c>
    </row>
    <row r="4" spans="1:7" ht="12.75">
      <c r="A4" s="7"/>
      <c r="B4" s="34" t="s">
        <v>1</v>
      </c>
      <c r="C4" s="34"/>
      <c r="D4" s="34" t="s">
        <v>46</v>
      </c>
      <c r="E4" s="34"/>
      <c r="F4" s="34" t="s">
        <v>47</v>
      </c>
      <c r="G4" s="34"/>
    </row>
    <row r="5" spans="1:7" ht="12.75">
      <c r="A5" s="8"/>
      <c r="B5" s="11" t="s">
        <v>0</v>
      </c>
      <c r="C5" s="17" t="s">
        <v>28</v>
      </c>
      <c r="D5" s="11" t="s">
        <v>0</v>
      </c>
      <c r="E5" s="17" t="s">
        <v>28</v>
      </c>
      <c r="F5" s="11" t="s">
        <v>0</v>
      </c>
      <c r="G5" s="17" t="s">
        <v>28</v>
      </c>
    </row>
    <row r="6" spans="1:7" ht="12.75">
      <c r="A6" s="4" t="s">
        <v>32</v>
      </c>
      <c r="B6" s="9">
        <v>25</v>
      </c>
      <c r="C6" s="15">
        <f>B6/B$34</f>
        <v>0.004782858236081882</v>
      </c>
      <c r="D6" s="9">
        <v>24</v>
      </c>
      <c r="E6" s="15">
        <f>D6/D$34</f>
        <v>0.02643171806167401</v>
      </c>
      <c r="F6" s="9">
        <v>1</v>
      </c>
      <c r="G6" s="15">
        <f>F6/F$34</f>
        <v>0.0002314814814814815</v>
      </c>
    </row>
    <row r="7" spans="1:7" ht="12.75">
      <c r="A7" s="6" t="s">
        <v>30</v>
      </c>
      <c r="B7" s="9">
        <v>5117</v>
      </c>
      <c r="C7" s="15">
        <f>B7/B$34</f>
        <v>0.9789554237612397</v>
      </c>
      <c r="D7" s="9">
        <v>869</v>
      </c>
      <c r="E7" s="15">
        <f>D7/D$34</f>
        <v>0.9570484581497798</v>
      </c>
      <c r="F7" s="9">
        <v>4248</v>
      </c>
      <c r="G7" s="15">
        <f>F7/F$34</f>
        <v>0.9833333333333333</v>
      </c>
    </row>
    <row r="8" spans="1:7" ht="12.75">
      <c r="A8" s="1" t="s">
        <v>2</v>
      </c>
      <c r="B8" s="2">
        <v>892</v>
      </c>
      <c r="C8" s="18">
        <f>B8/B$34</f>
        <v>0.17065238186340156</v>
      </c>
      <c r="D8" s="2">
        <v>251</v>
      </c>
      <c r="E8" s="18">
        <f>D8/D$34</f>
        <v>0.276431718061674</v>
      </c>
      <c r="F8" s="2">
        <v>641</v>
      </c>
      <c r="G8" s="18">
        <f aca="true" t="shared" si="0" ref="G8:G33">F8/F$34</f>
        <v>0.14837962962962964</v>
      </c>
    </row>
    <row r="9" spans="1:7" ht="12.75">
      <c r="A9" s="1" t="s">
        <v>3</v>
      </c>
      <c r="B9" s="2">
        <v>0</v>
      </c>
      <c r="C9" s="18">
        <f aca="true" t="shared" si="1" ref="C9:C33">B9/B$34</f>
        <v>0</v>
      </c>
      <c r="D9" s="2">
        <v>0</v>
      </c>
      <c r="E9" s="18">
        <f>D9/D$34</f>
        <v>0</v>
      </c>
      <c r="F9" s="2">
        <v>0</v>
      </c>
      <c r="G9" s="18">
        <f t="shared" si="0"/>
        <v>0</v>
      </c>
    </row>
    <row r="10" spans="1:7" ht="12.75">
      <c r="A10" s="1" t="s">
        <v>4</v>
      </c>
      <c r="B10" s="2">
        <v>94</v>
      </c>
      <c r="C10" s="18">
        <f t="shared" si="1"/>
        <v>0.01798354696766788</v>
      </c>
      <c r="D10" s="2">
        <v>7</v>
      </c>
      <c r="E10" s="18">
        <f aca="true" t="shared" si="2" ref="E10:E33">D10/D$34</f>
        <v>0.007709251101321586</v>
      </c>
      <c r="F10" s="2">
        <v>87</v>
      </c>
      <c r="G10" s="18">
        <f t="shared" si="0"/>
        <v>0.02013888888888889</v>
      </c>
    </row>
    <row r="11" spans="1:7" ht="12.75">
      <c r="A11" s="1" t="s">
        <v>5</v>
      </c>
      <c r="B11" s="2">
        <v>233</v>
      </c>
      <c r="C11" s="18">
        <f t="shared" si="1"/>
        <v>0.044576238760283146</v>
      </c>
      <c r="D11" s="2">
        <v>66</v>
      </c>
      <c r="E11" s="18">
        <f t="shared" si="2"/>
        <v>0.07268722466960352</v>
      </c>
      <c r="F11" s="2">
        <v>167</v>
      </c>
      <c r="G11" s="18">
        <f t="shared" si="0"/>
        <v>0.038657407407407404</v>
      </c>
    </row>
    <row r="12" spans="1:7" ht="12.75">
      <c r="A12" s="1" t="s">
        <v>6</v>
      </c>
      <c r="B12" s="2">
        <v>50</v>
      </c>
      <c r="C12" s="18">
        <f t="shared" si="1"/>
        <v>0.009565716472163765</v>
      </c>
      <c r="D12" s="2">
        <v>3</v>
      </c>
      <c r="E12" s="18">
        <f t="shared" si="2"/>
        <v>0.003303964757709251</v>
      </c>
      <c r="F12" s="2">
        <v>47</v>
      </c>
      <c r="G12" s="18">
        <f t="shared" si="0"/>
        <v>0.01087962962962963</v>
      </c>
    </row>
    <row r="13" spans="1:7" ht="12.75">
      <c r="A13" s="1" t="s">
        <v>7</v>
      </c>
      <c r="B13" s="2">
        <v>485</v>
      </c>
      <c r="C13" s="18">
        <f t="shared" si="1"/>
        <v>0.09278744977998853</v>
      </c>
      <c r="D13" s="2">
        <v>216</v>
      </c>
      <c r="E13" s="18">
        <f t="shared" si="2"/>
        <v>0.23788546255506607</v>
      </c>
      <c r="F13" s="2">
        <v>269</v>
      </c>
      <c r="G13" s="18">
        <f t="shared" si="0"/>
        <v>0.06226851851851852</v>
      </c>
    </row>
    <row r="14" spans="1:7" ht="12.75">
      <c r="A14" s="1" t="s">
        <v>8</v>
      </c>
      <c r="B14" s="2" t="s">
        <v>9</v>
      </c>
      <c r="C14" s="18" t="s">
        <v>9</v>
      </c>
      <c r="D14" s="3" t="s">
        <v>9</v>
      </c>
      <c r="E14" s="18" t="s">
        <v>9</v>
      </c>
      <c r="F14" s="3" t="s">
        <v>9</v>
      </c>
      <c r="G14" s="18" t="s">
        <v>9</v>
      </c>
    </row>
    <row r="15" spans="1:7" ht="12.75">
      <c r="A15" s="1" t="s">
        <v>10</v>
      </c>
      <c r="B15" s="2">
        <v>205</v>
      </c>
      <c r="C15" s="18">
        <f t="shared" si="1"/>
        <v>0.03921943753587143</v>
      </c>
      <c r="D15" s="2">
        <v>8</v>
      </c>
      <c r="E15" s="18">
        <f t="shared" si="2"/>
        <v>0.00881057268722467</v>
      </c>
      <c r="F15" s="2">
        <v>197</v>
      </c>
      <c r="G15" s="18">
        <f t="shared" si="0"/>
        <v>0.04560185185185185</v>
      </c>
    </row>
    <row r="16" spans="1:7" ht="12.75">
      <c r="A16" s="1" t="s">
        <v>11</v>
      </c>
      <c r="B16" s="2">
        <v>0</v>
      </c>
      <c r="C16" s="18">
        <f t="shared" si="1"/>
        <v>0</v>
      </c>
      <c r="D16" s="2">
        <v>0</v>
      </c>
      <c r="E16" s="18">
        <f t="shared" si="2"/>
        <v>0</v>
      </c>
      <c r="F16" s="2">
        <v>0</v>
      </c>
      <c r="G16" s="18">
        <f t="shared" si="0"/>
        <v>0</v>
      </c>
    </row>
    <row r="17" spans="1:7" ht="12.75">
      <c r="A17" s="1" t="s">
        <v>12</v>
      </c>
      <c r="B17" s="2">
        <v>853</v>
      </c>
      <c r="C17" s="18">
        <f t="shared" si="1"/>
        <v>0.16319112301511382</v>
      </c>
      <c r="D17" s="2">
        <v>0</v>
      </c>
      <c r="E17" s="18">
        <f t="shared" si="2"/>
        <v>0</v>
      </c>
      <c r="F17" s="2">
        <v>853</v>
      </c>
      <c r="G17" s="18">
        <f t="shared" si="0"/>
        <v>0.19745370370370371</v>
      </c>
    </row>
    <row r="18" spans="1:7" ht="12.75">
      <c r="A18" s="1" t="s">
        <v>13</v>
      </c>
      <c r="B18" s="2">
        <v>31</v>
      </c>
      <c r="C18" s="18">
        <f t="shared" si="1"/>
        <v>0.005930744212741534</v>
      </c>
      <c r="D18" s="3">
        <v>13</v>
      </c>
      <c r="E18" s="18">
        <f t="shared" si="2"/>
        <v>0.014317180616740088</v>
      </c>
      <c r="F18" s="2">
        <v>18</v>
      </c>
      <c r="G18" s="18">
        <f t="shared" si="0"/>
        <v>0.004166666666666667</v>
      </c>
    </row>
    <row r="19" spans="1:7" ht="12.75">
      <c r="A19" s="1" t="s">
        <v>14</v>
      </c>
      <c r="B19" s="2">
        <v>112</v>
      </c>
      <c r="C19" s="18">
        <f t="shared" si="1"/>
        <v>0.021427204897646834</v>
      </c>
      <c r="D19" s="2">
        <v>55</v>
      </c>
      <c r="E19" s="18">
        <f t="shared" si="2"/>
        <v>0.0605726872246696</v>
      </c>
      <c r="F19" s="2">
        <v>57</v>
      </c>
      <c r="G19" s="18">
        <f t="shared" si="0"/>
        <v>0.013194444444444444</v>
      </c>
    </row>
    <row r="20" spans="1:7" ht="12.75">
      <c r="A20" s="1" t="s">
        <v>15</v>
      </c>
      <c r="B20" s="2" t="s">
        <v>9</v>
      </c>
      <c r="C20" s="18" t="s">
        <v>9</v>
      </c>
      <c r="D20" s="3" t="s">
        <v>9</v>
      </c>
      <c r="E20" s="18" t="s">
        <v>9</v>
      </c>
      <c r="F20" s="3" t="s">
        <v>9</v>
      </c>
      <c r="G20" s="18" t="s">
        <v>9</v>
      </c>
    </row>
    <row r="21" spans="1:7" ht="12.75">
      <c r="A21" s="1" t="s">
        <v>16</v>
      </c>
      <c r="B21" s="2">
        <v>553</v>
      </c>
      <c r="C21" s="18">
        <f t="shared" si="1"/>
        <v>0.10579682418213124</v>
      </c>
      <c r="D21" s="2">
        <v>34</v>
      </c>
      <c r="E21" s="18">
        <f t="shared" si="2"/>
        <v>0.037444933920704845</v>
      </c>
      <c r="F21" s="2">
        <v>519</v>
      </c>
      <c r="G21" s="18">
        <f t="shared" si="0"/>
        <v>0.12013888888888889</v>
      </c>
    </row>
    <row r="22" spans="1:7" ht="12.75">
      <c r="A22" s="1" t="s">
        <v>17</v>
      </c>
      <c r="B22" s="2">
        <v>330</v>
      </c>
      <c r="C22" s="18">
        <f t="shared" si="1"/>
        <v>0.06313372871628085</v>
      </c>
      <c r="D22" s="2">
        <v>25</v>
      </c>
      <c r="E22" s="18">
        <f t="shared" si="2"/>
        <v>0.02753303964757709</v>
      </c>
      <c r="F22" s="2">
        <v>305</v>
      </c>
      <c r="G22" s="18">
        <f t="shared" si="0"/>
        <v>0.07060185185185185</v>
      </c>
    </row>
    <row r="23" spans="1:7" ht="12.75">
      <c r="A23" s="1" t="s">
        <v>18</v>
      </c>
      <c r="B23" s="2">
        <v>0</v>
      </c>
      <c r="C23" s="18">
        <f t="shared" si="1"/>
        <v>0</v>
      </c>
      <c r="D23" s="2">
        <v>0</v>
      </c>
      <c r="E23" s="18">
        <f t="shared" si="2"/>
        <v>0</v>
      </c>
      <c r="F23" s="2">
        <v>0</v>
      </c>
      <c r="G23" s="18">
        <f t="shared" si="0"/>
        <v>0</v>
      </c>
    </row>
    <row r="24" spans="1:7" ht="12.75">
      <c r="A24" s="1" t="s">
        <v>19</v>
      </c>
      <c r="B24" s="2">
        <v>0</v>
      </c>
      <c r="C24" s="18">
        <f t="shared" si="1"/>
        <v>0</v>
      </c>
      <c r="D24" s="2">
        <v>0</v>
      </c>
      <c r="E24" s="18">
        <f t="shared" si="2"/>
        <v>0</v>
      </c>
      <c r="F24" s="2">
        <v>0</v>
      </c>
      <c r="G24" s="18">
        <f t="shared" si="0"/>
        <v>0</v>
      </c>
    </row>
    <row r="25" spans="1:7" ht="12.75">
      <c r="A25" s="1" t="s">
        <v>20</v>
      </c>
      <c r="B25" s="2">
        <v>15</v>
      </c>
      <c r="C25" s="18">
        <f t="shared" si="1"/>
        <v>0.0028697149416491295</v>
      </c>
      <c r="D25" s="2" t="s">
        <v>9</v>
      </c>
      <c r="E25" s="18" t="s">
        <v>9</v>
      </c>
      <c r="F25" s="3" t="s">
        <v>9</v>
      </c>
      <c r="G25" s="18" t="s">
        <v>9</v>
      </c>
    </row>
    <row r="26" spans="1:7" ht="12.75">
      <c r="A26" s="1" t="s">
        <v>21</v>
      </c>
      <c r="B26" s="2">
        <v>9</v>
      </c>
      <c r="C26" s="18">
        <f t="shared" si="1"/>
        <v>0.0017218289649894778</v>
      </c>
      <c r="D26" s="3">
        <v>3</v>
      </c>
      <c r="E26" s="18">
        <f t="shared" si="2"/>
        <v>0.003303964757709251</v>
      </c>
      <c r="F26" s="2">
        <v>6</v>
      </c>
      <c r="G26" s="18">
        <f t="shared" si="0"/>
        <v>0.001388888888888889</v>
      </c>
    </row>
    <row r="27" spans="1:7" ht="12.75">
      <c r="A27" s="1" t="s">
        <v>22</v>
      </c>
      <c r="B27" s="2">
        <v>57</v>
      </c>
      <c r="C27" s="18">
        <f t="shared" si="1"/>
        <v>0.010904916778266693</v>
      </c>
      <c r="D27" s="2">
        <v>0</v>
      </c>
      <c r="E27" s="18">
        <f t="shared" si="2"/>
        <v>0</v>
      </c>
      <c r="F27" s="2">
        <v>57</v>
      </c>
      <c r="G27" s="18">
        <f t="shared" si="0"/>
        <v>0.013194444444444444</v>
      </c>
    </row>
    <row r="28" spans="1:7" ht="12.75">
      <c r="A28" s="1" t="s">
        <v>23</v>
      </c>
      <c r="B28" s="2">
        <v>173</v>
      </c>
      <c r="C28" s="18">
        <f t="shared" si="1"/>
        <v>0.03309737899368663</v>
      </c>
      <c r="D28" s="2">
        <v>3</v>
      </c>
      <c r="E28" s="18">
        <f t="shared" si="2"/>
        <v>0.003303964757709251</v>
      </c>
      <c r="F28" s="2">
        <v>170</v>
      </c>
      <c r="G28" s="18">
        <f t="shared" si="0"/>
        <v>0.03935185185185185</v>
      </c>
    </row>
    <row r="29" spans="1:7" ht="12.75">
      <c r="A29" s="1" t="s">
        <v>24</v>
      </c>
      <c r="B29" s="2">
        <v>250</v>
      </c>
      <c r="C29" s="18">
        <f t="shared" si="1"/>
        <v>0.04782858236081883</v>
      </c>
      <c r="D29" s="2">
        <v>107</v>
      </c>
      <c r="E29" s="18">
        <f t="shared" si="2"/>
        <v>0.11784140969162996</v>
      </c>
      <c r="F29" s="2">
        <v>142</v>
      </c>
      <c r="G29" s="18">
        <f t="shared" si="0"/>
        <v>0.03287037037037037</v>
      </c>
    </row>
    <row r="30" spans="1:7" ht="12.75">
      <c r="A30" s="1" t="s">
        <v>25</v>
      </c>
      <c r="B30" s="2">
        <v>0</v>
      </c>
      <c r="C30" s="18">
        <f t="shared" si="1"/>
        <v>0</v>
      </c>
      <c r="D30" s="2">
        <v>0</v>
      </c>
      <c r="E30" s="18">
        <f t="shared" si="2"/>
        <v>0</v>
      </c>
      <c r="F30" s="2">
        <v>0</v>
      </c>
      <c r="G30" s="18">
        <f t="shared" si="0"/>
        <v>0</v>
      </c>
    </row>
    <row r="31" spans="1:7" ht="12.75">
      <c r="A31" s="4" t="s">
        <v>33</v>
      </c>
      <c r="B31" s="9">
        <v>85</v>
      </c>
      <c r="C31" s="15">
        <f t="shared" si="1"/>
        <v>0.0162617180026784</v>
      </c>
      <c r="D31" s="9">
        <v>15</v>
      </c>
      <c r="E31" s="15">
        <f t="shared" si="2"/>
        <v>0.016519823788546256</v>
      </c>
      <c r="F31" s="9">
        <v>71</v>
      </c>
      <c r="G31" s="15">
        <f t="shared" si="0"/>
        <v>0.016435185185185185</v>
      </c>
    </row>
    <row r="32" spans="1:7" ht="12.75">
      <c r="A32" s="1" t="s">
        <v>34</v>
      </c>
      <c r="B32" s="2">
        <v>68</v>
      </c>
      <c r="C32" s="18">
        <f t="shared" si="1"/>
        <v>0.01300937440214272</v>
      </c>
      <c r="D32" s="2">
        <v>10</v>
      </c>
      <c r="E32" s="18">
        <f t="shared" si="2"/>
        <v>0.011013215859030838</v>
      </c>
      <c r="F32" s="2">
        <v>58</v>
      </c>
      <c r="G32" s="18">
        <f t="shared" si="0"/>
        <v>0.013425925925925926</v>
      </c>
    </row>
    <row r="33" spans="1:7" ht="12.75">
      <c r="A33" s="1" t="s">
        <v>35</v>
      </c>
      <c r="B33" s="2">
        <v>17</v>
      </c>
      <c r="C33" s="18">
        <f t="shared" si="1"/>
        <v>0.00325234360053568</v>
      </c>
      <c r="D33" s="2">
        <v>4</v>
      </c>
      <c r="E33" s="18">
        <f t="shared" si="2"/>
        <v>0.004405286343612335</v>
      </c>
      <c r="F33" s="2">
        <v>13</v>
      </c>
      <c r="G33" s="18">
        <f t="shared" si="0"/>
        <v>0.0030092592592592593</v>
      </c>
    </row>
    <row r="34" spans="1:7" ht="12.75">
      <c r="A34" s="4" t="s">
        <v>31</v>
      </c>
      <c r="B34" s="10">
        <f>B6+B7+B31</f>
        <v>5227</v>
      </c>
      <c r="C34" s="15">
        <f>SUM(C6:C7,C31)</f>
        <v>1</v>
      </c>
      <c r="D34" s="10">
        <f>D6+D7+D31</f>
        <v>908</v>
      </c>
      <c r="E34" s="15">
        <f>SUM(E6:E7,E31)</f>
        <v>1</v>
      </c>
      <c r="F34" s="10">
        <f>F6+F7+F31</f>
        <v>4320</v>
      </c>
      <c r="G34" s="15">
        <f>SUM(G6:G7,G31)</f>
        <v>0.9999999999999999</v>
      </c>
    </row>
    <row r="36" ht="12.75">
      <c r="A36" s="1" t="s">
        <v>27</v>
      </c>
    </row>
    <row r="37" ht="12.75">
      <c r="A37" s="1"/>
    </row>
    <row r="38" ht="12.75">
      <c r="A38" s="1"/>
    </row>
    <row r="39" ht="12.75">
      <c r="A39" s="1" t="s">
        <v>26</v>
      </c>
    </row>
  </sheetData>
  <sheetProtection/>
  <mergeCells count="3">
    <mergeCell ref="B4:C4"/>
    <mergeCell ref="D4:E4"/>
    <mergeCell ref="F4:G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6.140625" style="0" customWidth="1"/>
    <col min="2" max="2" width="9.7109375" style="0" customWidth="1"/>
    <col min="3" max="3" width="8.28125" style="0" customWidth="1"/>
    <col min="4" max="4" width="9.7109375" style="0" customWidth="1"/>
    <col min="5" max="5" width="7.421875" style="0" customWidth="1"/>
    <col min="6" max="6" width="9.7109375" style="0" customWidth="1"/>
    <col min="7" max="7" width="7.57421875" style="0" customWidth="1"/>
  </cols>
  <sheetData>
    <row r="1" ht="15">
      <c r="A1" s="5" t="s">
        <v>29</v>
      </c>
    </row>
    <row r="2" ht="12.75">
      <c r="A2" s="1" t="s">
        <v>36</v>
      </c>
    </row>
    <row r="3" ht="12.75">
      <c r="A3" s="19"/>
    </row>
    <row r="4" spans="1:7" ht="12.75">
      <c r="A4" s="7"/>
      <c r="B4" s="34" t="s">
        <v>1</v>
      </c>
      <c r="C4" s="34"/>
      <c r="D4" s="34" t="s">
        <v>46</v>
      </c>
      <c r="E4" s="34"/>
      <c r="F4" s="34" t="s">
        <v>47</v>
      </c>
      <c r="G4" s="34"/>
    </row>
    <row r="5" spans="1:7" ht="12.75">
      <c r="A5" s="8"/>
      <c r="B5" s="11" t="s">
        <v>0</v>
      </c>
      <c r="C5" s="17" t="s">
        <v>28</v>
      </c>
      <c r="D5" s="11" t="s">
        <v>0</v>
      </c>
      <c r="E5" s="17" t="s">
        <v>28</v>
      </c>
      <c r="F5" s="11" t="s">
        <v>0</v>
      </c>
      <c r="G5" s="17" t="s">
        <v>28</v>
      </c>
    </row>
    <row r="6" spans="1:7" ht="12.75">
      <c r="A6" s="4" t="s">
        <v>32</v>
      </c>
      <c r="B6" s="9">
        <v>34</v>
      </c>
      <c r="C6" s="15">
        <f>B6/B$34</f>
        <v>0.0066160731659856</v>
      </c>
      <c r="D6" s="9">
        <v>34</v>
      </c>
      <c r="E6" s="15">
        <f>D6/D$34</f>
        <v>0.03707742639040349</v>
      </c>
      <c r="F6" s="9">
        <v>0</v>
      </c>
      <c r="G6" s="15">
        <f aca="true" t="shared" si="0" ref="G6:G13">F6/F$34</f>
        <v>0</v>
      </c>
    </row>
    <row r="7" spans="1:7" ht="12.75">
      <c r="A7" s="6" t="s">
        <v>30</v>
      </c>
      <c r="B7" s="9">
        <v>5018</v>
      </c>
      <c r="C7" s="15">
        <f aca="true" t="shared" si="1" ref="C7:E33">B7/B$34</f>
        <v>0.9764545631445807</v>
      </c>
      <c r="D7" s="9">
        <v>869</v>
      </c>
      <c r="E7" s="15">
        <f>D7/D$34</f>
        <v>0.9476553980370774</v>
      </c>
      <c r="F7" s="9">
        <v>4149</v>
      </c>
      <c r="G7" s="15">
        <f t="shared" si="0"/>
        <v>0.9827096162955945</v>
      </c>
    </row>
    <row r="8" spans="1:7" ht="12.75">
      <c r="A8" s="1" t="s">
        <v>2</v>
      </c>
      <c r="B8" s="2">
        <v>759</v>
      </c>
      <c r="C8" s="18">
        <f t="shared" si="1"/>
        <v>0.14769410391126678</v>
      </c>
      <c r="D8" s="2">
        <v>235</v>
      </c>
      <c r="E8" s="18">
        <f t="shared" si="1"/>
        <v>0.25627044711014174</v>
      </c>
      <c r="F8" s="2">
        <v>524</v>
      </c>
      <c r="G8" s="18">
        <f t="shared" si="0"/>
        <v>0.1241117953576504</v>
      </c>
    </row>
    <row r="9" spans="1:7" ht="12.75">
      <c r="A9" s="1" t="s">
        <v>3</v>
      </c>
      <c r="B9" s="2">
        <v>0</v>
      </c>
      <c r="C9" s="18">
        <f t="shared" si="1"/>
        <v>0</v>
      </c>
      <c r="D9" s="2">
        <v>0</v>
      </c>
      <c r="E9" s="18">
        <f t="shared" si="1"/>
        <v>0</v>
      </c>
      <c r="F9" s="2">
        <v>0</v>
      </c>
      <c r="G9" s="18">
        <f t="shared" si="0"/>
        <v>0</v>
      </c>
    </row>
    <row r="10" spans="1:7" ht="12.75">
      <c r="A10" s="1" t="s">
        <v>4</v>
      </c>
      <c r="B10" s="2">
        <v>114</v>
      </c>
      <c r="C10" s="18">
        <f t="shared" si="1"/>
        <v>0.022183304144775248</v>
      </c>
      <c r="D10" s="2">
        <v>23</v>
      </c>
      <c r="E10" s="18">
        <f t="shared" si="1"/>
        <v>0.025081788440567066</v>
      </c>
      <c r="F10" s="2">
        <v>91</v>
      </c>
      <c r="G10" s="18">
        <f t="shared" si="0"/>
        <v>0.021553765987683562</v>
      </c>
    </row>
    <row r="11" spans="1:7" ht="12.75">
      <c r="A11" s="1" t="s">
        <v>5</v>
      </c>
      <c r="B11" s="2">
        <v>229</v>
      </c>
      <c r="C11" s="18">
        <f t="shared" si="1"/>
        <v>0.04456119867678537</v>
      </c>
      <c r="D11" s="2">
        <v>55</v>
      </c>
      <c r="E11" s="18">
        <f t="shared" si="1"/>
        <v>0.05997818974918211</v>
      </c>
      <c r="F11" s="2">
        <v>174</v>
      </c>
      <c r="G11" s="18">
        <f t="shared" si="0"/>
        <v>0.041212695405021316</v>
      </c>
    </row>
    <row r="12" spans="1:7" ht="12.75">
      <c r="A12" s="1" t="s">
        <v>6</v>
      </c>
      <c r="B12" s="2">
        <v>51</v>
      </c>
      <c r="C12" s="18">
        <f t="shared" si="1"/>
        <v>0.0099241097489784</v>
      </c>
      <c r="D12" s="2">
        <v>3</v>
      </c>
      <c r="E12" s="18">
        <f t="shared" si="1"/>
        <v>0.003271537622682661</v>
      </c>
      <c r="F12" s="2">
        <v>48</v>
      </c>
      <c r="G12" s="18">
        <f t="shared" si="0"/>
        <v>0.011369019422074847</v>
      </c>
    </row>
    <row r="13" spans="1:7" ht="12.75">
      <c r="A13" s="1" t="s">
        <v>7</v>
      </c>
      <c r="B13" s="2">
        <v>447</v>
      </c>
      <c r="C13" s="18">
        <f t="shared" si="1"/>
        <v>0.08698190309398715</v>
      </c>
      <c r="D13" s="2">
        <v>200</v>
      </c>
      <c r="E13" s="18">
        <f t="shared" si="1"/>
        <v>0.21810250817884405</v>
      </c>
      <c r="F13" s="2">
        <v>247</v>
      </c>
      <c r="G13" s="18">
        <f t="shared" si="0"/>
        <v>0.058503079109426814</v>
      </c>
    </row>
    <row r="14" spans="1:7" ht="12.75">
      <c r="A14" s="1" t="s">
        <v>8</v>
      </c>
      <c r="B14" s="2">
        <v>5</v>
      </c>
      <c r="C14" s="18">
        <f t="shared" si="1"/>
        <v>0.000972951936174353</v>
      </c>
      <c r="D14" s="3" t="s">
        <v>9</v>
      </c>
      <c r="E14" s="18" t="s">
        <v>9</v>
      </c>
      <c r="F14" s="3" t="s">
        <v>9</v>
      </c>
      <c r="G14" s="18" t="s">
        <v>9</v>
      </c>
    </row>
    <row r="15" spans="1:7" ht="12.75">
      <c r="A15" s="1" t="s">
        <v>10</v>
      </c>
      <c r="B15" s="2">
        <v>209</v>
      </c>
      <c r="C15" s="18">
        <f t="shared" si="1"/>
        <v>0.040669390932087955</v>
      </c>
      <c r="D15" s="2">
        <v>8</v>
      </c>
      <c r="E15" s="18">
        <f>D15/D$34</f>
        <v>0.008724100327153763</v>
      </c>
      <c r="F15" s="2">
        <v>201</v>
      </c>
      <c r="G15" s="18">
        <f>F15/F$34</f>
        <v>0.04760776882993842</v>
      </c>
    </row>
    <row r="16" spans="1:7" ht="12.75">
      <c r="A16" s="1" t="s">
        <v>11</v>
      </c>
      <c r="B16" s="2">
        <v>0</v>
      </c>
      <c r="C16" s="18">
        <f t="shared" si="1"/>
        <v>0</v>
      </c>
      <c r="D16" s="2">
        <v>0</v>
      </c>
      <c r="E16" s="18">
        <f t="shared" si="1"/>
        <v>0</v>
      </c>
      <c r="F16" s="2">
        <v>0</v>
      </c>
      <c r="G16" s="18">
        <f>F16/F$34</f>
        <v>0</v>
      </c>
    </row>
    <row r="17" spans="1:7" ht="12.75">
      <c r="A17" s="1" t="s">
        <v>12</v>
      </c>
      <c r="B17" s="2">
        <v>847</v>
      </c>
      <c r="C17" s="18">
        <f t="shared" si="1"/>
        <v>0.1648180579879354</v>
      </c>
      <c r="D17" s="2">
        <v>0</v>
      </c>
      <c r="E17" s="18">
        <f t="shared" si="1"/>
        <v>0</v>
      </c>
      <c r="F17" s="2">
        <v>847</v>
      </c>
      <c r="G17" s="18">
        <f>F17/F$34</f>
        <v>0.2006158218853624</v>
      </c>
    </row>
    <row r="18" spans="1:7" ht="12.75">
      <c r="A18" s="1" t="s">
        <v>13</v>
      </c>
      <c r="B18" s="2">
        <v>30</v>
      </c>
      <c r="C18" s="18">
        <f t="shared" si="1"/>
        <v>0.005837711617046118</v>
      </c>
      <c r="D18" s="3">
        <v>11</v>
      </c>
      <c r="E18" s="18">
        <f t="shared" si="1"/>
        <v>0.011995637949836423</v>
      </c>
      <c r="F18" s="2">
        <v>19</v>
      </c>
      <c r="G18" s="18">
        <f>F18/F$34</f>
        <v>0.004500236854571293</v>
      </c>
    </row>
    <row r="19" spans="1:7" ht="12.75">
      <c r="A19" s="1" t="s">
        <v>14</v>
      </c>
      <c r="B19" s="2">
        <v>105</v>
      </c>
      <c r="C19" s="18">
        <f t="shared" si="1"/>
        <v>0.020431990659661413</v>
      </c>
      <c r="D19" s="2">
        <v>47</v>
      </c>
      <c r="E19" s="18">
        <f t="shared" si="1"/>
        <v>0.05125408942202835</v>
      </c>
      <c r="F19" s="2">
        <v>58</v>
      </c>
      <c r="G19" s="18">
        <f>F19/F$34</f>
        <v>0.013737565135007106</v>
      </c>
    </row>
    <row r="20" spans="1:7" ht="12.75">
      <c r="A20" s="1" t="s">
        <v>15</v>
      </c>
      <c r="B20" s="2">
        <v>807</v>
      </c>
      <c r="C20" s="18">
        <f t="shared" si="1"/>
        <v>0.15703444249854057</v>
      </c>
      <c r="D20" s="3" t="s">
        <v>9</v>
      </c>
      <c r="E20" s="18" t="s">
        <v>9</v>
      </c>
      <c r="F20" s="3" t="s">
        <v>9</v>
      </c>
      <c r="G20" s="18" t="s">
        <v>9</v>
      </c>
    </row>
    <row r="21" spans="1:7" ht="12.75">
      <c r="A21" s="1" t="s">
        <v>16</v>
      </c>
      <c r="B21" s="2">
        <v>517</v>
      </c>
      <c r="C21" s="18">
        <f t="shared" si="1"/>
        <v>0.10060323020042809</v>
      </c>
      <c r="D21" s="2">
        <v>35</v>
      </c>
      <c r="E21" s="18">
        <f t="shared" si="1"/>
        <v>0.03816793893129771</v>
      </c>
      <c r="F21" s="2">
        <v>482</v>
      </c>
      <c r="G21" s="18">
        <f aca="true" t="shared" si="2" ref="G21:G33">F21/F$34</f>
        <v>0.11416390336333491</v>
      </c>
    </row>
    <row r="22" spans="1:7" ht="12.75">
      <c r="A22" s="1" t="s">
        <v>17</v>
      </c>
      <c r="B22" s="2">
        <v>408</v>
      </c>
      <c r="C22" s="18">
        <f t="shared" si="1"/>
        <v>0.0793928779918272</v>
      </c>
      <c r="D22" s="2">
        <v>37</v>
      </c>
      <c r="E22" s="18">
        <f t="shared" si="1"/>
        <v>0.04034896401308615</v>
      </c>
      <c r="F22" s="2">
        <v>372</v>
      </c>
      <c r="G22" s="18">
        <f t="shared" si="2"/>
        <v>0.08810990052108006</v>
      </c>
    </row>
    <row r="23" spans="1:7" ht="12.75">
      <c r="A23" s="1" t="s">
        <v>18</v>
      </c>
      <c r="B23" s="2">
        <v>0</v>
      </c>
      <c r="C23" s="18">
        <f t="shared" si="1"/>
        <v>0</v>
      </c>
      <c r="D23" s="2">
        <v>0</v>
      </c>
      <c r="E23" s="18">
        <f t="shared" si="1"/>
        <v>0</v>
      </c>
      <c r="F23" s="2">
        <v>0</v>
      </c>
      <c r="G23" s="18">
        <f t="shared" si="2"/>
        <v>0</v>
      </c>
    </row>
    <row r="24" spans="1:7" ht="12.75">
      <c r="A24" s="1" t="s">
        <v>19</v>
      </c>
      <c r="B24" s="2">
        <v>0</v>
      </c>
      <c r="C24" s="18">
        <f t="shared" si="1"/>
        <v>0</v>
      </c>
      <c r="D24" s="2">
        <v>0</v>
      </c>
      <c r="E24" s="18">
        <f t="shared" si="1"/>
        <v>0</v>
      </c>
      <c r="F24" s="2">
        <v>0</v>
      </c>
      <c r="G24" s="18">
        <f t="shared" si="2"/>
        <v>0</v>
      </c>
    </row>
    <row r="25" spans="1:7" ht="12.75">
      <c r="A25" s="1" t="s">
        <v>20</v>
      </c>
      <c r="B25" s="2">
        <v>25</v>
      </c>
      <c r="C25" s="18">
        <f t="shared" si="1"/>
        <v>0.004864759680871765</v>
      </c>
      <c r="D25" s="2">
        <v>21</v>
      </c>
      <c r="E25" s="18">
        <f t="shared" si="1"/>
        <v>0.022900763358778626</v>
      </c>
      <c r="F25" s="3">
        <v>4</v>
      </c>
      <c r="G25" s="18">
        <f t="shared" si="2"/>
        <v>0.0009474182851729038</v>
      </c>
    </row>
    <row r="26" spans="1:7" ht="12.75">
      <c r="A26" s="1" t="s">
        <v>21</v>
      </c>
      <c r="B26" s="2">
        <v>8</v>
      </c>
      <c r="C26" s="18">
        <f t="shared" si="1"/>
        <v>0.0015567230978789648</v>
      </c>
      <c r="D26" s="3">
        <v>3</v>
      </c>
      <c r="E26" s="18">
        <f t="shared" si="1"/>
        <v>0.003271537622682661</v>
      </c>
      <c r="F26" s="2">
        <v>5</v>
      </c>
      <c r="G26" s="18">
        <f t="shared" si="2"/>
        <v>0.0011842728564661299</v>
      </c>
    </row>
    <row r="27" spans="1:7" ht="12.75">
      <c r="A27" s="1" t="s">
        <v>22</v>
      </c>
      <c r="B27" s="2">
        <v>55</v>
      </c>
      <c r="C27" s="18">
        <f t="shared" si="1"/>
        <v>0.010702471297917883</v>
      </c>
      <c r="D27" s="2">
        <v>0</v>
      </c>
      <c r="E27" s="18">
        <f t="shared" si="1"/>
        <v>0</v>
      </c>
      <c r="F27" s="2">
        <v>55</v>
      </c>
      <c r="G27" s="18">
        <f t="shared" si="2"/>
        <v>0.013027001421127428</v>
      </c>
    </row>
    <row r="28" spans="1:7" ht="12.75">
      <c r="A28" s="1" t="s">
        <v>23</v>
      </c>
      <c r="B28" s="2">
        <v>145</v>
      </c>
      <c r="C28" s="18">
        <f t="shared" si="1"/>
        <v>0.028215606149056237</v>
      </c>
      <c r="D28" s="2">
        <v>0</v>
      </c>
      <c r="E28" s="18">
        <f t="shared" si="1"/>
        <v>0</v>
      </c>
      <c r="F28" s="2">
        <v>145</v>
      </c>
      <c r="G28" s="18">
        <f t="shared" si="2"/>
        <v>0.03434391283751776</v>
      </c>
    </row>
    <row r="29" spans="1:7" ht="12.75">
      <c r="A29" s="1" t="s">
        <v>24</v>
      </c>
      <c r="B29" s="2">
        <v>258</v>
      </c>
      <c r="C29" s="18">
        <f t="shared" si="1"/>
        <v>0.050204319906596614</v>
      </c>
      <c r="D29" s="2">
        <v>107</v>
      </c>
      <c r="E29" s="18">
        <f t="shared" si="1"/>
        <v>0.11668484187568157</v>
      </c>
      <c r="F29" s="2">
        <v>150</v>
      </c>
      <c r="G29" s="18">
        <f t="shared" si="2"/>
        <v>0.035528185693983895</v>
      </c>
    </row>
    <row r="30" spans="1:7" ht="12.75">
      <c r="A30" s="1" t="s">
        <v>25</v>
      </c>
      <c r="B30" s="2">
        <v>0</v>
      </c>
      <c r="C30" s="18">
        <f t="shared" si="1"/>
        <v>0</v>
      </c>
      <c r="D30" s="2">
        <v>0</v>
      </c>
      <c r="E30" s="18">
        <f t="shared" si="1"/>
        <v>0</v>
      </c>
      <c r="F30" s="2">
        <v>0</v>
      </c>
      <c r="G30" s="18">
        <f t="shared" si="2"/>
        <v>0</v>
      </c>
    </row>
    <row r="31" spans="1:7" ht="12.75">
      <c r="A31" s="4" t="s">
        <v>33</v>
      </c>
      <c r="B31" s="9">
        <v>87</v>
      </c>
      <c r="C31" s="15">
        <f t="shared" si="1"/>
        <v>0.016929363689433742</v>
      </c>
      <c r="D31" s="9">
        <v>14</v>
      </c>
      <c r="E31" s="15">
        <f t="shared" si="1"/>
        <v>0.015267175572519083</v>
      </c>
      <c r="F31" s="9">
        <v>73</v>
      </c>
      <c r="G31" s="15">
        <f t="shared" si="2"/>
        <v>0.017290383704405495</v>
      </c>
    </row>
    <row r="32" spans="1:7" ht="12.75">
      <c r="A32" s="1" t="s">
        <v>34</v>
      </c>
      <c r="B32" s="2">
        <v>68</v>
      </c>
      <c r="C32" s="18">
        <f t="shared" si="1"/>
        <v>0.0132321463319712</v>
      </c>
      <c r="D32" s="2">
        <v>10</v>
      </c>
      <c r="E32" s="18">
        <f t="shared" si="1"/>
        <v>0.010905125408942203</v>
      </c>
      <c r="F32" s="2">
        <v>58</v>
      </c>
      <c r="G32" s="18">
        <f t="shared" si="2"/>
        <v>0.013737565135007106</v>
      </c>
    </row>
    <row r="33" spans="1:7" ht="12.75">
      <c r="A33" s="1" t="s">
        <v>35</v>
      </c>
      <c r="B33" s="2">
        <v>19</v>
      </c>
      <c r="C33" s="18">
        <f t="shared" si="1"/>
        <v>0.0036972173574625414</v>
      </c>
      <c r="D33" s="2">
        <v>4</v>
      </c>
      <c r="E33" s="18">
        <f>D33/D$34</f>
        <v>0.004362050163576881</v>
      </c>
      <c r="F33" s="2">
        <v>15</v>
      </c>
      <c r="G33" s="18">
        <f t="shared" si="2"/>
        <v>0.0035528185693983892</v>
      </c>
    </row>
    <row r="34" spans="1:7" ht="12.75">
      <c r="A34" s="4" t="s">
        <v>31</v>
      </c>
      <c r="B34" s="10">
        <f>B6+B7+B31</f>
        <v>5139</v>
      </c>
      <c r="C34" s="15">
        <f>SUM(C6:C7,C31)</f>
        <v>1</v>
      </c>
      <c r="D34" s="9">
        <v>917</v>
      </c>
      <c r="E34" s="15">
        <f>SUM(E6:E7,E31)</f>
        <v>1</v>
      </c>
      <c r="F34" s="9">
        <v>4222</v>
      </c>
      <c r="G34" s="15">
        <f>SUM(G6:G7,G31)</f>
        <v>1</v>
      </c>
    </row>
    <row r="36" ht="12.75">
      <c r="A36" s="1" t="s">
        <v>27</v>
      </c>
    </row>
    <row r="37" ht="12.75">
      <c r="A37" s="1"/>
    </row>
    <row r="38" ht="12.75">
      <c r="A38" s="1"/>
    </row>
    <row r="39" ht="12.75">
      <c r="A39" s="1" t="s">
        <v>26</v>
      </c>
    </row>
  </sheetData>
  <sheetProtection/>
  <mergeCells count="3">
    <mergeCell ref="B4:C4"/>
    <mergeCell ref="D4:E4"/>
    <mergeCell ref="F4:G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minnaka</cp:lastModifiedBy>
  <dcterms:created xsi:type="dcterms:W3CDTF">1996-12-11T15:25:46Z</dcterms:created>
  <dcterms:modified xsi:type="dcterms:W3CDTF">2013-09-27T11:00:44Z</dcterms:modified>
  <cp:category/>
  <cp:version/>
  <cp:contentType/>
  <cp:contentStatus/>
</cp:coreProperties>
</file>